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tables/table14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.xml" ContentType="application/vnd.openxmlformats-officedocument.drawing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8.xml" ContentType="application/vnd.openxmlformats-officedocument.drawing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9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0.xml" ContentType="application/vnd.openxmlformats-officedocument.drawing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1.xml" ContentType="application/vnd.openxmlformats-officedocument.drawing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2.xml" ContentType="application/vnd.openxmlformats-officedocument.drawing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3.xml" ContentType="application/vnd.openxmlformats-officedocument.drawing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4.xml" ContentType="application/vnd.openxmlformats-officedocument.drawing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5.xml" ContentType="application/vnd.openxmlformats-officedocument.drawing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6.xml" ContentType="application/vnd.openxmlformats-officedocument.drawing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7.xml" ContentType="application/vnd.openxmlformats-officedocument.drawing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8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9.xml" ContentType="application/vnd.openxmlformats-officedocument.drawing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20.xml" ContentType="application/vnd.openxmlformats-officedocument.drawing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21.xml" ContentType="application/vnd.openxmlformats-officedocument.drawing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22.xml" ContentType="application/vnd.openxmlformats-officedocument.drawing+xml"/>
  <Override PartName="/xl/tables/table161.xml" ContentType="application/vnd.openxmlformats-officedocument.spreadsheetml.tab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23.xml" ContentType="application/vnd.openxmlformats-officedocument.drawing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3125" windowHeight="6105" tabRatio="769"/>
  </bookViews>
  <sheets>
    <sheet name="Velkommen" sheetId="21" r:id="rId1"/>
    <sheet name="Hovedrapport" sheetId="22" r:id="rId2"/>
    <sheet name="2" sheetId="23" r:id="rId3"/>
    <sheet name="6" sheetId="24" r:id="rId4"/>
    <sheet name="8" sheetId="25" r:id="rId5"/>
    <sheet name="9" sheetId="26" r:id="rId6"/>
    <sheet name="10" sheetId="27" r:id="rId7"/>
    <sheet name="3A" sheetId="56" r:id="rId8"/>
    <sheet name="4A" sheetId="55" r:id="rId9"/>
    <sheet name="4B" sheetId="50" r:id="rId10"/>
    <sheet name="5A" sheetId="57" r:id="rId11"/>
    <sheet name="6A" sheetId="58" r:id="rId12"/>
    <sheet name="7A" sheetId="51" r:id="rId13"/>
    <sheet name="7B" sheetId="34" r:id="rId14"/>
    <sheet name="8A" sheetId="52" r:id="rId15"/>
    <sheet name="8B" sheetId="36" r:id="rId16"/>
    <sheet name="9A" sheetId="37" r:id="rId17"/>
    <sheet name="9B" sheetId="38" r:id="rId18"/>
    <sheet name="10A" sheetId="39" r:id="rId19"/>
    <sheet name="10B" sheetId="40" r:id="rId20"/>
    <sheet name="10C" sheetId="41" r:id="rId21"/>
    <sheet name="10D" sheetId="42" r:id="rId22"/>
    <sheet name="11A" sheetId="53" r:id="rId23"/>
    <sheet name="11B" sheetId="44" r:id="rId24"/>
    <sheet name="Appendix" sheetId="48" r:id="rId25"/>
  </sheets>
  <calcPr calcId="162913" calcMode="manual"/>
</workbook>
</file>

<file path=xl/calcChain.xml><?xml version="1.0" encoding="utf-8"?>
<calcChain xmlns="http://schemas.openxmlformats.org/spreadsheetml/2006/main">
  <c r="A15" i="21" l="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14" i="21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6" i="22"/>
  <c r="X136" i="57"/>
  <c r="W136" i="57"/>
  <c r="V136" i="57"/>
  <c r="U136" i="57"/>
  <c r="T136" i="57"/>
  <c r="X135" i="57"/>
  <c r="W135" i="57"/>
  <c r="V135" i="57"/>
  <c r="U135" i="57"/>
  <c r="T135" i="57"/>
  <c r="X134" i="57"/>
  <c r="W134" i="57"/>
  <c r="V134" i="57"/>
  <c r="U134" i="57"/>
  <c r="T134" i="57"/>
  <c r="X133" i="57"/>
  <c r="W133" i="57"/>
  <c r="V133" i="57"/>
  <c r="U133" i="57"/>
  <c r="T133" i="57"/>
  <c r="R133" i="57"/>
  <c r="X132" i="57"/>
  <c r="W132" i="57"/>
  <c r="V132" i="57"/>
  <c r="U132" i="57"/>
  <c r="T132" i="57"/>
  <c r="X131" i="57"/>
  <c r="W131" i="57"/>
  <c r="V131" i="57"/>
  <c r="U131" i="57"/>
  <c r="T131" i="57"/>
  <c r="X130" i="57"/>
  <c r="W130" i="57"/>
  <c r="V130" i="57"/>
  <c r="U130" i="57"/>
  <c r="T130" i="57"/>
  <c r="X129" i="57"/>
  <c r="W129" i="57"/>
  <c r="V129" i="57"/>
  <c r="U129" i="57"/>
  <c r="T129" i="57"/>
  <c r="R129" i="57"/>
  <c r="P62" i="23"/>
  <c r="T62" i="23" s="1"/>
  <c r="S62" i="23" s="1"/>
  <c r="P61" i="23"/>
  <c r="T61" i="23" s="1"/>
  <c r="S61" i="23" s="1"/>
  <c r="P60" i="23"/>
  <c r="T60" i="23" s="1"/>
  <c r="S60" i="23" s="1"/>
  <c r="P59" i="23"/>
  <c r="T59" i="23" s="1"/>
  <c r="S59" i="23" s="1"/>
  <c r="P58" i="23"/>
  <c r="T58" i="23" s="1"/>
  <c r="S58" i="23" s="1"/>
  <c r="P57" i="23"/>
  <c r="T57" i="23" s="1"/>
  <c r="S57" i="23" s="1"/>
  <c r="P56" i="23"/>
  <c r="T56" i="23" s="1"/>
  <c r="S56" i="23" s="1"/>
  <c r="P55" i="23"/>
  <c r="T55" i="23" s="1"/>
  <c r="S55" i="23" s="1"/>
  <c r="P54" i="23"/>
  <c r="T54" i="23" s="1"/>
  <c r="S54" i="23" s="1"/>
  <c r="Q61" i="23" l="1"/>
  <c r="Q62" i="23" s="1"/>
</calcChain>
</file>

<file path=xl/sharedStrings.xml><?xml version="1.0" encoding="utf-8"?>
<sst xmlns="http://schemas.openxmlformats.org/spreadsheetml/2006/main" count="6533" uniqueCount="832">
  <si>
    <t>Hovedrapport</t>
  </si>
  <si>
    <t>Tal bag figurer i 'Klimastatus og -fremskrivning 2022'</t>
  </si>
  <si>
    <t>Figurnummer</t>
  </si>
  <si>
    <t>Beskrivelse</t>
  </si>
  <si>
    <t>2.1</t>
  </si>
  <si>
    <t>Figur 2.1: De samlede netto-udledninger samt 2025 og 2030 reduktionsmålene</t>
  </si>
  <si>
    <t>2.2</t>
  </si>
  <si>
    <t>Figur 2.2: De samlede udledninger fordelt på sektorer samt CCS</t>
  </si>
  <si>
    <t>2.3</t>
  </si>
  <si>
    <t>Figur 2.3: Sektorernes andel af de samlede netto-udledninger i 2030</t>
  </si>
  <si>
    <t>2.4</t>
  </si>
  <si>
    <t>Figur 2.4: De samlede udledninger fordelt på CRF-kategorier samt CCS</t>
  </si>
  <si>
    <t>2.5</t>
  </si>
  <si>
    <t>Figur 2.5: Det samlede faktiske energiforbrug fordelt på energiformer</t>
  </si>
  <si>
    <t>2.6</t>
  </si>
  <si>
    <t>Figur 2.6: Udviklingen i sektorernes udledninger 2019-2035 (2019 = indeks 100)</t>
  </si>
  <si>
    <t>3.1</t>
  </si>
  <si>
    <t>Figur 3.1: Udledninger fra husholdninger</t>
  </si>
  <si>
    <t>3.2</t>
  </si>
  <si>
    <t>Figur 3.2: Endeligt varmeforbrug i husholdninger fordelt på energivarer, 1990-2035</t>
  </si>
  <si>
    <t>3.3</t>
  </si>
  <si>
    <t>Figur 3.3: Elforbrug til belysning og apparater i husholdninger, 1990-2035</t>
  </si>
  <si>
    <t>4.1</t>
  </si>
  <si>
    <t>Figur 4.1: Udledninger fra transportsektoren fordelt på transportkategorier</t>
  </si>
  <si>
    <t>4.2</t>
  </si>
  <si>
    <t>Figur 4.2: Udledninger fra vejtransporten fordelt på køretøjer</t>
  </si>
  <si>
    <t>4.3</t>
  </si>
  <si>
    <t>Figur 4.3: Bestand af personbiler fordelt på teknologier, 2019-2035</t>
  </si>
  <si>
    <t>4.4</t>
  </si>
  <si>
    <t>Figur 4.4: Energiforbrug i vejtransporten fordelt på energivarer</t>
  </si>
  <si>
    <t>4.5</t>
  </si>
  <si>
    <t>Figur 4.5: Effekter af ændret fordeling af el og plug-in hybridbiler.</t>
  </si>
  <si>
    <t>5.1</t>
  </si>
  <si>
    <t>Figur 5.1: Servicesektorens udledninger fordelt på erhverv</t>
  </si>
  <si>
    <t>5.2</t>
  </si>
  <si>
    <t>Figur 5.2: Energiforbrug i serviceerhvervene fordelt på energivarer</t>
  </si>
  <si>
    <t>6.1</t>
  </si>
  <si>
    <t>Figur 6.1: Fremstillings- og bygge-anlægssektorens udledninger</t>
  </si>
  <si>
    <t>6.2</t>
  </si>
  <si>
    <t>Figur 6.2: Energi- og CO2-intensiteter i fremstillingserhverv og bygge-anlægserhverv</t>
  </si>
  <si>
    <t>6.3</t>
  </si>
  <si>
    <t>Figur 6.3: Endeligt energiforbrug i fremstillings- og bygge-anlægssektoren fordelt på energivarer</t>
  </si>
  <si>
    <t>7.1</t>
  </si>
  <si>
    <t>Figur 7.1: Udledninger fra brændstofproduktion fordelt på egetforbrug af fossile brændsler, flaring og flygtige udledninger</t>
  </si>
  <si>
    <t>7.2</t>
  </si>
  <si>
    <t>Figur 7.2: Indvinding af olie og gas i Nordsøen</t>
  </si>
  <si>
    <t>7.3</t>
  </si>
  <si>
    <t xml:space="preserve">Figur 7.3: Produktion af biogas fordelt på anvendelse   </t>
  </si>
  <si>
    <t>8.1</t>
  </si>
  <si>
    <t>Figur 8.1: Udledning fra el- og fjernvarmesektoren ekskl. affaldsforbrænding i perioden 1990-2035</t>
  </si>
  <si>
    <t>8.2</t>
  </si>
  <si>
    <t>Figur 8.2: El- og fjernvarmesektorens energiforbrug fordelt på energiformer</t>
  </si>
  <si>
    <t>8.3</t>
  </si>
  <si>
    <t>Figur 8.3: Elforbrug inkl. transmissions- og distributionstab, elproduktion og elimport.</t>
  </si>
  <si>
    <t>9.1</t>
  </si>
  <si>
    <t>Figur 9.1: Affaldssektorens drivhusgasudledninger, 1990-2035</t>
  </si>
  <si>
    <t>10.1</t>
  </si>
  <si>
    <t>Figur 10.1: Sektorens udledninger for 1990-2035</t>
  </si>
  <si>
    <t>10.2</t>
  </si>
  <si>
    <t>Figur 10.2: Dyrket og udtaget areal med kulstofrig landbrugsjord fra 1990 til 2035</t>
  </si>
  <si>
    <t>10.3</t>
  </si>
  <si>
    <t>Figur 10.3: Udledninger (postive) og optag (negative) af CO2e i mineraljorden på landbrugsarealer fra 1990 og fremskrevet til 2035</t>
  </si>
  <si>
    <t>10.4</t>
  </si>
  <si>
    <t>Figur 10.4: Udledninger og optag fra levende og død biomasse på landbrugsarealer (uden non-CO2 fra afbrænding)</t>
  </si>
  <si>
    <t>10.5</t>
  </si>
  <si>
    <t>Figur 10.5: Udledninger og optag fra skov og høstede træprodukter</t>
  </si>
  <si>
    <t>10.6</t>
  </si>
  <si>
    <t>Figur 10.6: Udviklingen i skovareal samt kulstofpuljerne i skove og høstede træprodukter (HWP).</t>
  </si>
  <si>
    <t>10.7</t>
  </si>
  <si>
    <t>Figur 10.7: Udledninger fra energiforbrug i landbrug, gartneri og skovbrug, og i fiskeri</t>
  </si>
  <si>
    <t>10.8</t>
  </si>
  <si>
    <t xml:space="preserve">Figur 10.8: Følsomhed overfor antaget udbyttestigning, halmnedmuldning og temperaturstigning i beregning af udledninger og optag fra mineraljorden.  </t>
  </si>
  <si>
    <t>11.1</t>
  </si>
  <si>
    <t>Figur 11.1: Status for opfyldelse af non-ETS-reduktionsmål, 2021-30</t>
  </si>
  <si>
    <t>11.2</t>
  </si>
  <si>
    <t>Figur 11.2: VE-andele i samlet energiforbrug, elforbrug, opvarmning og procesenergi, samt transport</t>
  </si>
  <si>
    <t>app.5.1</t>
  </si>
  <si>
    <t>Figur app.5.1: Samlede nettoudledninger i KF22 sammenlignet med KF21</t>
  </si>
  <si>
    <t>app.6.1</t>
  </si>
  <si>
    <t>Figur app.6.1: Samlede biogene energirelaterede CO2-udledninger fordelt på sektor</t>
  </si>
  <si>
    <t>app.6.2</t>
  </si>
  <si>
    <t>Figur app.6.2: Samlede biogene energirelaterede CO2-udledninger fordelt på brændsler</t>
  </si>
  <si>
    <t xml:space="preserve">Figur 7B.3: Sammenligning af ledningsgasforbrug og VE-andel  [PJ] #Sammenligning af forbrug og VE-andel </t>
  </si>
  <si>
    <t xml:space="preserve">Figur 7B.4: Følsomhed af VE-andel i gasnettet baseret på usikkerhed i produktion af biogas.  [pct.] #Følsomhed for VE-andel i gasnettet </t>
  </si>
  <si>
    <t xml:space="preserve">Figur 10A.2: Udviklingen i den økonomiske aktivitet for landbrug, gartneri, skovbrug og fiskeri (Indeks 100 = 2015) [Indeks (2015 = 100)] #Udviklingen i den økonomiske aktivitet for landbrug, gartneri, skovbrug og fiskeri </t>
  </si>
  <si>
    <t xml:space="preserve">Figur 10A.7: Biogene energirelaterede udledning for landbrug, gartneri, skovbrug og fiskeri fordelt på brændsler   [mio. ton CO2e] #Biogene energirelaterede udledning for landbrug, gartneri, skovbrug og fiskeri fordelt på brændsler </t>
  </si>
  <si>
    <t xml:space="preserve">Figur 10B.3: Forventet udvikling i baggrundstal for udledninger fra malkekvægs fordøjelse  [Indeks] #Baggrundstal for udledninger fra malkekvægs fordøjelse </t>
  </si>
  <si>
    <t xml:space="preserve">Figur 10C.2: Udledninger og optag fra landbrugsarealer  [mio. ton CO2e] #Udledninger og optag fra landbrugsarealer </t>
  </si>
  <si>
    <t xml:space="preserve">Figur 10C.3: Dyrket og udtaget areal med kulstofrig landbrugsjord fra 1990 til 2035 [1000 ha] #Dyrket og udtaget arealer med kulstofrig landbrugsjord </t>
  </si>
  <si>
    <t xml:space="preserve">Figur 10C.4: Udtagne arealer med mineral og kulstofrig landbrugsjord fra 2021 til 2035 [1000 ha] #Udtaget landbrugsjord </t>
  </si>
  <si>
    <t xml:space="preserve">Figur 10C.5: Areal udlagt med efterafgrøder fra 1990 til 2035.  [1000 ha] #Efterafgrødeareal </t>
  </si>
  <si>
    <t xml:space="preserve">Figur 10C.6: Udledninger og optag fra levende og død biomasse på landbrugsarealer (uden non-CO2 fra afbrænding) [mio. ton CO2e] #Udledninger og optag fra levende og død biomasse på landbrugsarealer </t>
  </si>
  <si>
    <t xml:space="preserve">Figur 10C.9: Årlige ændringer i udledninger fordelt på udledningskilderne mineraljord, kulstofrig jord og biomasse fra landbrugsarealer i KF22 ift. KF21 [mio. ton CO2e] #Årlige ændringer i udledninger fra landbrugsarealer </t>
  </si>
  <si>
    <t xml:space="preserve">Figur app.5.1: Samlede nettoudledninger i KF22 sammenlignet med KF21 [mio. ton CO2e] #Samlede nettoudledninger </t>
  </si>
  <si>
    <t>Klimastatus og -fremskrivning 2022 - Tal bag figurer</t>
  </si>
  <si>
    <t>Alle figurer er opdelt efter Sektornotat/Kapitel. Hvert Sektornotat/Kapitel har fået sin egen fane.</t>
  </si>
  <si>
    <t>Værdier er matematisk afrundede, hvilket betyder, at sum ikke altid vil svare til sum af de afrundede værdier</t>
  </si>
  <si>
    <t>Fane</t>
  </si>
  <si>
    <t>2</t>
  </si>
  <si>
    <t>6</t>
  </si>
  <si>
    <t>8</t>
  </si>
  <si>
    <t>9</t>
  </si>
  <si>
    <t>10</t>
  </si>
  <si>
    <t>3A</t>
  </si>
  <si>
    <t>4A</t>
  </si>
  <si>
    <t>4B</t>
  </si>
  <si>
    <t>5A</t>
  </si>
  <si>
    <t>6A</t>
  </si>
  <si>
    <t>7A</t>
  </si>
  <si>
    <t>7B</t>
  </si>
  <si>
    <t>8A</t>
  </si>
  <si>
    <t>8B</t>
  </si>
  <si>
    <t>9A</t>
  </si>
  <si>
    <t>9B</t>
  </si>
  <si>
    <t>10A</t>
  </si>
  <si>
    <t>10B</t>
  </si>
  <si>
    <t>10C</t>
  </si>
  <si>
    <t>10D</t>
  </si>
  <si>
    <t>11A</t>
  </si>
  <si>
    <t>11B</t>
  </si>
  <si>
    <t>Figurer i Appendix</t>
  </si>
  <si>
    <t xml:space="preserve"> </t>
  </si>
  <si>
    <t>CCS</t>
  </si>
  <si>
    <t xml:space="preserve">Vådområder </t>
  </si>
  <si>
    <t xml:space="preserve">KF22 ift. KF21 - mineraljord </t>
  </si>
  <si>
    <t xml:space="preserve">KF22 ift. KF21 - kulstofrig jord </t>
  </si>
  <si>
    <t xml:space="preserve">Mineraljord </t>
  </si>
  <si>
    <t xml:space="preserve">Kulstofrig jord </t>
  </si>
  <si>
    <t xml:space="preserve">Død biomasse </t>
  </si>
  <si>
    <t xml:space="preserve">Nettoudledning </t>
  </si>
  <si>
    <t xml:space="preserve">Udtaget kulstofrig jord </t>
  </si>
  <si>
    <t xml:space="preserve">Dyrket kulstofrig jord </t>
  </si>
  <si>
    <t xml:space="preserve">Afgræsning </t>
  </si>
  <si>
    <t xml:space="preserve">Dyrkning af kulstofrig jord </t>
  </si>
  <si>
    <t xml:space="preserve">Organisk gødning </t>
  </si>
  <si>
    <t xml:space="preserve">Gødskning på marker </t>
  </si>
  <si>
    <t>Olie</t>
  </si>
  <si>
    <t>Ledningsgas - fossil-del</t>
  </si>
  <si>
    <t>Rumvarme</t>
  </si>
  <si>
    <t>Øvrige</t>
  </si>
  <si>
    <t>F-gasser</t>
  </si>
  <si>
    <t xml:space="preserve">Øvrige energirelaterede </t>
  </si>
  <si>
    <t>Metan, lattergas og indirekte CO2</t>
  </si>
  <si>
    <t>pct.</t>
  </si>
  <si>
    <t>Figur input</t>
  </si>
  <si>
    <t>line</t>
  </si>
  <si>
    <t xml:space="preserve">Figur 4A.25: Biogene CO2-udledninger knyttet til VE-brændstoffer anvendt i transportsektoren [mio. ton CO2] #Biogene udledninger fra transportsektoren </t>
  </si>
  <si>
    <t>Sektornotat 'Husholdninger'</t>
  </si>
  <si>
    <t>Sektornotat 'Transport'</t>
  </si>
  <si>
    <t>Sektornotat 'Serviceerhverv'</t>
  </si>
  <si>
    <t>Sektornotat 'Fremstillingserhverv og bygge-anlæg'</t>
  </si>
  <si>
    <t>Sektornotat 'El og fjernvarme (ekskl. affaldsforbrænding)'</t>
  </si>
  <si>
    <t>Sektornotat 'Energiforbrug i landbrug, gartneri, skovbrug og fiskeri'</t>
  </si>
  <si>
    <t>Sektornotat 'Danmarks drivhusgasreduktionsforpligtelser i EU'</t>
  </si>
  <si>
    <t>Kapitel 2 i hovedrapporten 'Det samlede billede'</t>
  </si>
  <si>
    <t>Sektornotat 'Skov og høstede træprodukter'</t>
  </si>
  <si>
    <t>Sektornotat 'Landbrugsprocesser'</t>
  </si>
  <si>
    <t>Sektornotat 'Landbrugsarealer'</t>
  </si>
  <si>
    <t>Sektornotat 'Danmarks EU forpligtelser i forhold til vedvarende energi samt udvalgte nationale aftaler'</t>
  </si>
  <si>
    <t>Sektornotat 'Forbrug og sammensætning af transportbrændstoffer'</t>
  </si>
  <si>
    <t>Sektornotat 'Produktion af olie, gas og VE-brændsler'</t>
  </si>
  <si>
    <t>Sektornotat 'Forbrug og sammensætning af ledningsgas'</t>
  </si>
  <si>
    <t>Sektornotat 'Forbrug af el'</t>
  </si>
  <si>
    <t>Sektornotat 'Affaldsforbrænding'</t>
  </si>
  <si>
    <t>Sektornotat 'Øvrigt affald og spildevand'</t>
  </si>
  <si>
    <t>Kapitel 6 i hovedrapporten 'Fremstillingserhverv og bygge-anlægssektoren'</t>
  </si>
  <si>
    <t>Kapitel 8 i hovedrapporten 'El og fjernvarme'</t>
  </si>
  <si>
    <t>Kapitel 9 i hovedrapporten 'Affald (inkl. affaldsforbrænding) '</t>
  </si>
  <si>
    <t>Kapitel 10 i hovedrapporten 'Landbrug, landbrugsarealer, skove, gartneri og fiskeri '</t>
  </si>
  <si>
    <t>link</t>
  </si>
  <si>
    <t>link_name</t>
  </si>
  <si>
    <t>#Hovedrapport!A1</t>
  </si>
  <si>
    <t>#2!A1</t>
  </si>
  <si>
    <t>#6!A1</t>
  </si>
  <si>
    <t>#8!A1</t>
  </si>
  <si>
    <t>#9!A1</t>
  </si>
  <si>
    <t>#10!A1</t>
  </si>
  <si>
    <t>#3A!A1</t>
  </si>
  <si>
    <t>#4A!A1</t>
  </si>
  <si>
    <t>#4B!A1</t>
  </si>
  <si>
    <t>#5A!A1</t>
  </si>
  <si>
    <t>#6A!A1</t>
  </si>
  <si>
    <t>#7A!A1</t>
  </si>
  <si>
    <t>#7B!A1</t>
  </si>
  <si>
    <t>#8A!A1</t>
  </si>
  <si>
    <t>#8B!A1</t>
  </si>
  <si>
    <t>#9A!A1</t>
  </si>
  <si>
    <t>#9B!A1</t>
  </si>
  <si>
    <t>#10A!A1</t>
  </si>
  <si>
    <t>#10B!A1</t>
  </si>
  <si>
    <t>#10C!A1</t>
  </si>
  <si>
    <t>#10D!A1</t>
  </si>
  <si>
    <t>#11A!A1</t>
  </si>
  <si>
    <t>#11B!A1</t>
  </si>
  <si>
    <t>Samlet overblik over alle figurer i 'Klimastatus og -fremskrivning 2022'</t>
  </si>
  <si>
    <t>#2!M2</t>
  </si>
  <si>
    <t>#2!M27</t>
  </si>
  <si>
    <t>#2!M52</t>
  </si>
  <si>
    <t>#2!M77</t>
  </si>
  <si>
    <t>#2!M102</t>
  </si>
  <si>
    <t>#2!M127</t>
  </si>
  <si>
    <t>#3A!M2</t>
  </si>
  <si>
    <t>#3A!M77</t>
  </si>
  <si>
    <t>#3A!M252</t>
  </si>
  <si>
    <t>#4A!M2</t>
  </si>
  <si>
    <t>#4A!M352</t>
  </si>
  <si>
    <t>#4A!M102</t>
  </si>
  <si>
    <t>#4A!M302</t>
  </si>
  <si>
    <t>#4A!M502</t>
  </si>
  <si>
    <t>#5A!M2</t>
  </si>
  <si>
    <t>#5A!M52</t>
  </si>
  <si>
    <t>#6A!M2</t>
  </si>
  <si>
    <t>#6!M2</t>
  </si>
  <si>
    <t>#6!M27</t>
  </si>
  <si>
    <t>#7A!M2</t>
  </si>
  <si>
    <t>#7A!M52</t>
  </si>
  <si>
    <t>#7A!M102</t>
  </si>
  <si>
    <t>#8!M2</t>
  </si>
  <si>
    <t>#8A!M52</t>
  </si>
  <si>
    <t>#8!M27</t>
  </si>
  <si>
    <t>#9!M2</t>
  </si>
  <si>
    <t>#10!M2</t>
  </si>
  <si>
    <t>#10C!M52</t>
  </si>
  <si>
    <t>#10!M27</t>
  </si>
  <si>
    <t>#10C!M127</t>
  </si>
  <si>
    <t>#10D!M2</t>
  </si>
  <si>
    <t>#10D!M27</t>
  </si>
  <si>
    <t>#10A!M2</t>
  </si>
  <si>
    <t>#10C!M227</t>
  </si>
  <si>
    <t>#11A!M27</t>
  </si>
  <si>
    <t>#11B!M2</t>
  </si>
  <si>
    <t>Affald - ikke bionedbrydeligt</t>
  </si>
  <si>
    <t>Procesvarme</t>
  </si>
  <si>
    <t xml:space="preserve">Figur 6A.7: Energiforbrug i bygge-anlæg fordelt på brændsler [PJ] #Energiforbrug i bygge-anlæg </t>
  </si>
  <si>
    <t>2030</t>
  </si>
  <si>
    <t>Husholdninger</t>
  </si>
  <si>
    <t>Transport</t>
  </si>
  <si>
    <t>Serviceerhverv</t>
  </si>
  <si>
    <t>Fremstillingserhverv og bygge-anlæg</t>
  </si>
  <si>
    <t>Produktion af olie, gas og VE-brændstoffer</t>
  </si>
  <si>
    <t>El og fjernvarme</t>
  </si>
  <si>
    <t>Affald (inkl. affaldsforbrænding)</t>
  </si>
  <si>
    <t>Landbrug, skove, gartneri og fiskeri</t>
  </si>
  <si>
    <t>CCS</t>
  </si>
  <si>
    <t>xlDoughnut,xlDoughnut,xlDoughnut,xlDoughnut,xlDoughnut,xlDoughnut,xlDoughnut,xlDoughnut,xlDoughnut</t>
  </si>
  <si>
    <t>xlDoughnut</t>
  </si>
  <si>
    <t>Figur app.6.2: Samlede biogene energirelaterede CO2-udledninger fordelt på brændsler [mio. ton CO2e] #Samlede biogene energirelaterede CO2-udledninger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</si>
  <si>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</si>
  <si>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</si>
  <si>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</si>
  <si>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</si>
  <si>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</si>
  <si>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</si>
  <si>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</si>
  <si>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</si>
  <si>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</si>
  <si>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</si>
  <si>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</si>
  <si>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</si>
  <si>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</si>
  <si>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</si>
  <si>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</si>
  <si>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</si>
  <si>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</si>
  <si>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</si>
  <si>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</si>
  <si>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</si>
  <si>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</si>
  <si>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</si>
  <si>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</si>
  <si>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</si>
  <si>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</si>
  <si>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</si>
  <si>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</si>
  <si>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</si>
  <si>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</si>
  <si>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</si>
  <si>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</si>
  <si>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</si>
  <si>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</si>
  <si>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</si>
  <si>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</si>
  <si>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</si>
  <si>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</si>
  <si>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</si>
  <si>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</si>
  <si>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</si>
  <si>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2031</t>
  </si>
  <si>
    <t>2032</t>
  </si>
  <si>
    <t>2033</t>
  </si>
  <si>
    <t>2034</t>
  </si>
  <si>
    <t>2035</t>
  </si>
  <si>
    <t>Biogas inkl. bionaturgas</t>
  </si>
  <si>
    <t>Affald, bionedbrydeligt</t>
  </si>
  <si>
    <t>Halm</t>
  </si>
  <si>
    <t>Træ Øvrig</t>
  </si>
  <si>
    <t>Træflis</t>
  </si>
  <si>
    <t>Træpiller</t>
  </si>
  <si>
    <t>Bioolie</t>
  </si>
  <si>
    <t>Biodiesel</t>
  </si>
  <si>
    <t>Bioethanol</t>
  </si>
  <si>
    <t>xlAreaStacked,xlAreaStacked,xlAreaStacked,xlAreaStacked,xlAreaStacked,xlAreaStacked,xlAreaStacked,xlAreaStacked,xlAreaStacked</t>
  </si>
  <si>
    <t>xlAreaStacked</t>
  </si>
  <si>
    <t>KF21</t>
  </si>
  <si>
    <t>KF22</t>
  </si>
  <si>
    <t>xlLine,xlLine</t>
  </si>
  <si>
    <t>xlLine</t>
  </si>
  <si>
    <t>Figur app.6.1: Samlede biogene energirelaterede CO2-udledninger fordelt på sektor [mio. ton CO2e] #Samlede biogene energirelaterede CO2-udledninger</t>
  </si>
  <si>
    <t>xlAreaStacked,xlAreaStacked,xlAreaStacked,xlAreaStacked,xlAreaStacked,xlAreaStacked,xlAreaStacked</t>
  </si>
  <si>
    <t>Figur 11B.1: VE-andele i samlet energiforbrug, elforbrug, opvarmning og procesenergi, samt transport [pct.] #VE-andele</t>
  </si>
  <si>
    <t>Elforbrug (RES-E)</t>
  </si>
  <si>
    <t>Opvarmning og procesenergi (RES-H&amp;C)</t>
  </si>
  <si>
    <t>Samlet (RES) (før salg)</t>
  </si>
  <si>
    <t>Transport (RES-T)</t>
  </si>
  <si>
    <t>xlLine,xlLine,xlLine,xlLine</t>
  </si>
  <si>
    <t>Figur 11A.2: Status for opfyldelse af non-ETS-reduktionsmål, 2021-30 [mio. ton CO2e] #Status for opfyldelse af non-ETS-reduktionsmål</t>
  </si>
  <si>
    <t>Non-ETS udledning</t>
  </si>
  <si>
    <t>Emissionstildeling</t>
  </si>
  <si>
    <t>Akkumuleret manko</t>
  </si>
  <si>
    <t>xlLine,xlLine,xlAreaStacked</t>
  </si>
  <si>
    <t>Figur 11A.4: Udledninger i non-ETS og LULUCF-sektorerne sammenlignet med KF21 [mio. ton CO2e] #Sammenligning af KF21 og KF22</t>
  </si>
  <si>
    <t>KF21 - Non-ETS</t>
  </si>
  <si>
    <t>KF22 - Non-ETS</t>
  </si>
  <si>
    <t>KF21 - Landbrugsarealer og skov</t>
  </si>
  <si>
    <t>KF22 - Landbrugsarealer og skov</t>
  </si>
  <si>
    <t>Figur 11A.3: Udledninger og optag i LULUCF-sektorerne, 2021-2030 [mio. ton CO2e] #Udledninger og optag i LULUCF sektorerne</t>
  </si>
  <si>
    <t>Skov</t>
  </si>
  <si>
    <t>Landbrugsarealer</t>
  </si>
  <si>
    <t>Samlet udledning</t>
  </si>
  <si>
    <t>xlColumnStacked,xlColumnStacked,xlLine</t>
  </si>
  <si>
    <t>xlColumnStacked</t>
  </si>
  <si>
    <t>Figur 11A.1: Non-ETS-udledninger fordelt på sektorer, 2021-2030 [mio. ton CO2e] #Non-ETS-udledninger</t>
  </si>
  <si>
    <t>xlAreaStacked,xlAreaStacked,xlAreaStacked,xlAreaStacked,xlAreaStacked,xlAreaStacked,xlAreaStacked,xlAreaStacked</t>
  </si>
  <si>
    <t>Figur 10D.1: Udledninger og optag fra skov og høstede træprodukter [mio. ton CO2e] #Udledninger og optag fra skov og høstede træprodukter</t>
  </si>
  <si>
    <t>Høstede træprodukter</t>
  </si>
  <si>
    <t>Figur 10D.3: Udledninger og optag fra skov og høstede træprodukter i 2030 og 2035 [mio. ton CO2e] #Udledninger og optag fra skov</t>
  </si>
  <si>
    <t>Kulstofrig jord</t>
  </si>
  <si>
    <t>Mineraljord</t>
  </si>
  <si>
    <t>Dødt ved</t>
  </si>
  <si>
    <t>Blade og nåle på skovbunden</t>
  </si>
  <si>
    <t>Levende biomasse</t>
  </si>
  <si>
    <t>Samlet</t>
  </si>
  <si>
    <t>xlColumnStacked,xlColumnStacked,xlColumnStacked,xlColumnStacked,xlColumnStacked,xlColumnStacked,xlLine</t>
  </si>
  <si>
    <t>Figur 10D.4: Sammenligning af skovenes udledninger og optag i KF21 og KF22. [mio. ton CO2e] #Udledninger og optag fra skov og høstede træprodukter</t>
  </si>
  <si>
    <t>Figur 10D.2: Udviklingen i skovareal samt kulstofpuljerne i skove og høstede træprodukter (HWP). [1000 ha + mio. ton CO2] #Kulstofpuljen i danske skove</t>
  </si>
  <si>
    <t>Skovareal [1000 ha]</t>
  </si>
  <si>
    <t>Høstede træprodukter kulstofpulje (højre akse)</t>
  </si>
  <si>
    <t>Skovens samlede kulstofpulje (omregnet til CO2) (højre akse)</t>
  </si>
  <si>
    <t>xlLine,xlColumnStacked,xlColumnStacked</t>
  </si>
  <si>
    <t>Figur 10C.1: Udledninger fra LULUCF-sektoren, eksklusiv skov og høstede træprodukter [mio. ton CO2e] #Udledninger fra LULUCF-sektoren, ekskl. skov</t>
  </si>
  <si>
    <t>Bebyggelse</t>
  </si>
  <si>
    <t>Græsarealer</t>
  </si>
  <si>
    <t>Dyrket mark</t>
  </si>
  <si>
    <t>xlAreaStacked,xlAreaStacked,xlAreaStacked,xlAreaStacked</t>
  </si>
  <si>
    <t>Figur 10C.10: Følsomhed overfor antaget udbyttestigning, halmnedmuldning og temperaturstigning i beregning af udledninger og optag fra mineraljorden.   [mio. ton CO2e] #Følsomhedsanalyse af udledninger og optag fra mineraljord.</t>
  </si>
  <si>
    <t>Ingen halmnedmuldning</t>
  </si>
  <si>
    <t>Ingen udbyttestigning</t>
  </si>
  <si>
    <t>Basistemp plus 0,3 grader</t>
  </si>
  <si>
    <t>KF22 (basistemp)</t>
  </si>
  <si>
    <t>50 pct. udbyttestigning</t>
  </si>
  <si>
    <t>Basistemp minus 0,3 grader</t>
  </si>
  <si>
    <t>xlLine,xlLine,xlLine,xlLine,xlLine,xlLine</t>
  </si>
  <si>
    <t>KF22 ift. KF21 - biomasse</t>
  </si>
  <si>
    <t>xlColumnStacked,xlColumnStacked,xlColumnStacked</t>
  </si>
  <si>
    <t>Figur 10C.8: Udledninger fra landbrugsarealer i KF22 og KF21 [mio. ton CO2e] #Udledninger fra landbrugsarealer i KF22 og KF21</t>
  </si>
  <si>
    <t>Figur 10C.7: Udledninger fra landbrugets arealanvendelse i 2030 og 2035 [mio. ton CO2e] #Udledninger fra landbrugets arealanvendelse</t>
  </si>
  <si>
    <t>Biomasse</t>
  </si>
  <si>
    <t>Netto-udledning</t>
  </si>
  <si>
    <t>xlColumnStacked,xlColumnStacked,xlColumnStacked,xlLine</t>
  </si>
  <si>
    <t>Efterafgrødeareal</t>
  </si>
  <si>
    <t>Udtaget mineraljord</t>
  </si>
  <si>
    <t>xlAreaStacked,xlAreaStacked</t>
  </si>
  <si>
    <t>Udtaget og vådlagt</t>
  </si>
  <si>
    <t>Figur 10B.1: Samlede udledninger fra landbrugsprocesser fordelt på kilder  [mio. ton CO2e] #Udledninger fra landbrugsprocesser</t>
  </si>
  <si>
    <t>Husdyrenes fordøjelse</t>
  </si>
  <si>
    <t>Gødningshåndtering</t>
  </si>
  <si>
    <t>Gødskning på marker</t>
  </si>
  <si>
    <t>xlAreaStacked,xlAreaStacked,xlAreaStacked</t>
  </si>
  <si>
    <t>Figur 10B.7: Udledninger fra gødskning på marker [mio. ton CO2e] #Udledninger fra gødskning på marker</t>
  </si>
  <si>
    <t>Øvrige**</t>
  </si>
  <si>
    <t>Indirekte lattergasudledning</t>
  </si>
  <si>
    <t>Mineralisering*</t>
  </si>
  <si>
    <t>Kunstgødning</t>
  </si>
  <si>
    <t>Afgrøderester</t>
  </si>
  <si>
    <t>Figur 10B.8: Tilbageværende udledninger i landbrugsprocesser i 2030 og 2035 [mio. ton CO2e] #Tilbageværende udledninger i landbrugsprocesser i 2030 og 2035</t>
  </si>
  <si>
    <t>Husdyrenes fordøjelse - andre husdyr</t>
  </si>
  <si>
    <t>Husdyrenes fordøjelse - kvæg</t>
  </si>
  <si>
    <t>Husdyrenes fordøjelse - svin</t>
  </si>
  <si>
    <t>Gødningshåndtering - andre husdyr</t>
  </si>
  <si>
    <t>Gødningshåndtering - kvæg</t>
  </si>
  <si>
    <t>Gødningshåndtering - svin</t>
  </si>
  <si>
    <t>Dyrkning af kulstofrig jord</t>
  </si>
  <si>
    <t>xlColumnStacked,xlColumnStacked,xlColumnStacked,xlColumnStacked,xlColumnStacked,xlColumnStacked,xlColumnStacked,xlColumnStacked,xlColumnStacked,xlColumnStacked,xlColumnStacked,xlColumnStacked,xlColumnStacked,xlColumnStacked</t>
  </si>
  <si>
    <t>Figur 10B.6: Procentvis andel af svin med gyllekøling i stald [pct.] #Procentvis andel af svin med gyllekøling i stald</t>
  </si>
  <si>
    <t>Søer</t>
  </si>
  <si>
    <t>Smågrise</t>
  </si>
  <si>
    <t>Slagtesvin</t>
  </si>
  <si>
    <t>xlColumnClustered,xlColumnClustered,xlColumnClustered</t>
  </si>
  <si>
    <t>xlColumnClustered</t>
  </si>
  <si>
    <t>Figur 10B.4: Udledninger fra gødningshåndtering [mio. ton CO2e] #Udledninger fra gødningshåndtering</t>
  </si>
  <si>
    <t>Andre husdyr</t>
  </si>
  <si>
    <t>Øvrige kvæg</t>
  </si>
  <si>
    <t>Malkekvæg</t>
  </si>
  <si>
    <t>Svin</t>
  </si>
  <si>
    <t>Mælkeydelse, jersey</t>
  </si>
  <si>
    <t>Mælkeydelse, stor race</t>
  </si>
  <si>
    <t>Metanudledning per malkekvæg</t>
  </si>
  <si>
    <t>Bestand</t>
  </si>
  <si>
    <t>Ym faktor, jersey</t>
  </si>
  <si>
    <t>Ym faktor, stor race</t>
  </si>
  <si>
    <t>Figur 10B.2: Forventede udledninger fra husdyrenes fordøjelse [mio. ton CO2e] #Udledninger fra husdyrenes fordøjelse</t>
  </si>
  <si>
    <t>Figur 10B.9: Udledninger fra landbruget i hhv. KF22 og KF21 [mio. ton CO2e] #Udledninger fra landbruget i hhv. KF22 og KF21</t>
  </si>
  <si>
    <t>Figur 10B.5: Forventet mængde gylle afsat til biogas, 2020 til 2035 [mio. ton] #Gylle afsat til biogas</t>
  </si>
  <si>
    <t>Kvæggylle</t>
  </si>
  <si>
    <t>Svinegylle</t>
  </si>
  <si>
    <t>Figur 10B.10: Udledninger fra landbrugsprocesser [mio. ton CO2e] #Udledninger fra landbrugsprocesser</t>
  </si>
  <si>
    <t>Kvæg</t>
  </si>
  <si>
    <t>Figur 10A.1: Udledninger fra energiforbrug i landbrug, gartneri og skovbrug, og i fiskeri [mio. ton CO2e] #Energirelaterede udledninger fra landbrug, gartneri skovbrug og fiskeri</t>
  </si>
  <si>
    <t>Landbrug, gartneri og skovbrug (CO2)</t>
  </si>
  <si>
    <t>Fiskeri (CO2)</t>
  </si>
  <si>
    <t>Metan, lattergas og indirekte CO2 (ikke sektorfordelt)</t>
  </si>
  <si>
    <t>Figur 10A.6: Sammenligning med sektorens udledninger i KF22 med KF21 [mio. ton CO2e] #Sammenligning med sektorens udledninger i KF22 med KF21</t>
  </si>
  <si>
    <t>VE-brændstoffer</t>
  </si>
  <si>
    <t>Salgsprodukter i alt</t>
  </si>
  <si>
    <t>Figur 10A.8: Indeks for energiintensitet, energiforbrug og økonomisk for landbrug, gartneri, skovbrug og fiskeri, 2010-2030 [Indeks (2010 = 100)] #Energiintensitet og indeks for energiforbrug og økonomisk aktivitet i landbrug, gartneri, skovbrug og fiskeri</t>
  </si>
  <si>
    <t>Produktionsværdi</t>
  </si>
  <si>
    <t>Energiforbrug</t>
  </si>
  <si>
    <t>Energiintensitet</t>
  </si>
  <si>
    <t>xlLine,xlLine,xlLine</t>
  </si>
  <si>
    <t>Figur 10A.5: Energiforbrug i fiskeri fordelt på energivarer [PJ] #Energiforbrug i fiskeri</t>
  </si>
  <si>
    <t>Olie</t>
  </si>
  <si>
    <t>Figur 10A.4: Energiforbrug i landbrug, gartneri og skovbrug fordelt på energivarer [PJ] #Energiforbrug i landbrug, gartneri og skovbrug</t>
  </si>
  <si>
    <t>Kul &amp; Koks</t>
  </si>
  <si>
    <t>Ledningsgas - fossil-del</t>
  </si>
  <si>
    <t>Ledningsgas - VE-del</t>
  </si>
  <si>
    <t>Øvrig VE</t>
  </si>
  <si>
    <t>Elektricititet</t>
  </si>
  <si>
    <t>Fjernvarme</t>
  </si>
  <si>
    <t>Figur 10A.3: CO2-udledninger fra energiforbrug i landbrug, gartneri og skovbrug fordelt på slutanvendelser, for årene 2021, 2025, 2030 og 2035 [mio. ton CO2e] #CO2-udledninger fra energiforbrug i landbrug, gartneri og skovbrug</t>
  </si>
  <si>
    <t>Procesvarme - højtemperatur</t>
  </si>
  <si>
    <t>Procesvarme - lav- og mellemtemperatur</t>
  </si>
  <si>
    <t>Rumvarme</t>
  </si>
  <si>
    <t>Intern transport</t>
  </si>
  <si>
    <t>xlColumnStacked,xlColumnStacked,xlColumnStacked,xlColumnStacked</t>
  </si>
  <si>
    <t>Figur 10.1: Sektorens udledninger for 1990-2035 [mio. ton CO2e] #Udledninger fra landbrug, gartneri, fiskeri, skove og øvrige arealer</t>
  </si>
  <si>
    <t>Energiforbrug - Landbrug, gartneri, skovbrug og fiskeri</t>
  </si>
  <si>
    <t>Landbrugsprocesser</t>
  </si>
  <si>
    <t>Landbrugets arealanvendelse (LULUCF)</t>
  </si>
  <si>
    <t>By- og vådområder (LULUCF)</t>
  </si>
  <si>
    <t>Skov (LULUCF)</t>
  </si>
  <si>
    <t>xlColumnStacked,xlColumnStacked,xlColumnStacked,xlColumnStacked,xlColumnStacked</t>
  </si>
  <si>
    <t>Figur 10.3: Udledninger (postive) og optag (negative) af CO2e i mineraljorden på landbrugsarealer fra 1990 og fremskrevet til 2035 [mio. ton CO2e] #Udledninger og optag fra mineraljord på landbrugsarealer</t>
  </si>
  <si>
    <t>Figur 9B.1: Udledninger fra deponi, spildevand, kompostering og biogaslækage  [mio. ton CO2e] #Udledninger fra deponi, spildevand, kompostering og biogaslækage</t>
  </si>
  <si>
    <t>Spildevand</t>
  </si>
  <si>
    <t>Kompostering</t>
  </si>
  <si>
    <t>Deponi</t>
  </si>
  <si>
    <t>Biogaslækage</t>
  </si>
  <si>
    <t>Øvrige</t>
  </si>
  <si>
    <t>xlAreaStacked,xlAreaStacked,xlAreaStacked,xlAreaStacked,xlAreaStacked</t>
  </si>
  <si>
    <t>Figur 9B.3: Sammenligning af forventet udledning i KF21 og KF22. [mio. ton CO2e] #Sammenligning af forventet udledning i KF21 og KF22.</t>
  </si>
  <si>
    <t>Figur 9B.2: Udledninger fra deponi, spildevand, kompostering og biogaslækage [mio. ton CO2e] #Udledninger fra deponi, spildevand, kompostering og biogaslækage</t>
  </si>
  <si>
    <t>Figur 9A.1: Fossile drivhusgasudledninger fra affaldsforbrænding [mio. ton CO2e] #Udledninger fra affaldsforbrænding</t>
  </si>
  <si>
    <t>Affaldsforbrænding</t>
  </si>
  <si>
    <t>Figur 9A.6: Følsomhedsberegning sammenlignet med grundforløb, 2019-2035 [mio. ton CO2e] #Følsomhedsberegning sammenlignet med grundforløb</t>
  </si>
  <si>
    <t>Grundforløb</t>
  </si>
  <si>
    <t>Følsomhed</t>
  </si>
  <si>
    <t>Figur 9A.5: Sammenligning med KF21, 2019-2035 [mio. ton CO2e] #Udledning sammenlignet med KF21</t>
  </si>
  <si>
    <t>Figur 9A.4: Tilbageværende fossile drivhusgasudledninger, 2030 og 2035 [mio. ton CO2e] #Udledninger i målår</t>
  </si>
  <si>
    <t>El- og varme produktion (Affaldsforbrænding)</t>
  </si>
  <si>
    <t>Figur 9A.2: Danske affaldsmængder fordelt på behandling, 1995-2035 [mio. ton] #Affaldsmængder fordelt på behandling</t>
  </si>
  <si>
    <t>Forbrænding</t>
  </si>
  <si>
    <t>Deponering</t>
  </si>
  <si>
    <t>Genanvendelse</t>
  </si>
  <si>
    <t>Figur 9A.7: Biogene udledninger fra affaldsforbrænding [mio. ton CO2e] #Biogene udledninger fra affaldsforbrænding</t>
  </si>
  <si>
    <t>Følsomhedsberegning</t>
  </si>
  <si>
    <t>Figur 9A.3: Energiproduktion fra affaldsforbrænding, biogent og fossilt energiindhold [PJ] #Energimængde i forbrændt affald</t>
  </si>
  <si>
    <t>Affald, ikke-bionedbrydeligt</t>
  </si>
  <si>
    <t>Figur 9.1: Affaldssektorens drivhusgasudledninger, 1990-2035 [mio. ton CO2e] #Affaldssektorens drivhusgasudledninger, 1990-2035</t>
  </si>
  <si>
    <t>Øvrig affaldshåndtering</t>
  </si>
  <si>
    <t>xlAreaStacked,xlAreaStacked,xlAreaStacked,xlAreaStacked,xlAreaStacked,xlAreaStacked</t>
  </si>
  <si>
    <t>Figur 8B.1: Dansk elproduktion og elforbrug inklusiv nettab [TWh] #Dansk elproduktion og elforbrug inklusiv nettab</t>
  </si>
  <si>
    <t>VE</t>
  </si>
  <si>
    <t>Fossil</t>
  </si>
  <si>
    <t>Elforbrug inkl. nettab</t>
  </si>
  <si>
    <t>xlAreaStacked,xlAreaStacked,xlLine</t>
  </si>
  <si>
    <t>Figur 8B.4: Sammenligning af samlet elforbug inkl. nettab i KF22 og KF21 [TWh] #Elforbrug inkl. nettab</t>
  </si>
  <si>
    <t>Figur 8B.3: Samlet elforbrug fordelt på type [TWh] #Dansk elforbrug fordelt på typer</t>
  </si>
  <si>
    <t>Klassisk</t>
  </si>
  <si>
    <t>Individuel varme</t>
  </si>
  <si>
    <t>Datacentre</t>
  </si>
  <si>
    <t>PtX</t>
  </si>
  <si>
    <t>Nettab</t>
  </si>
  <si>
    <t>Figur 8B.2: Samlet elforbrug fordelt på sektorer  [TWh] #Dansk elforbrug fordelt på sektorer</t>
  </si>
  <si>
    <t>Fremstillings-, Bygge- og Anlægserhverv</t>
  </si>
  <si>
    <t>Figur 8A.1: Udledninger i el-og fjernvarmesektoren samt udledninger fra affaldsforbrænding og sekundære producenter [mio. ton CO2e] #Udledninger fra el- og fjernvarme inkl. affaldsforbrænding og sekundære producenter</t>
  </si>
  <si>
    <t>El- og fjernvarme</t>
  </si>
  <si>
    <t>Affaldsforbrænding og sekundære producenter</t>
  </si>
  <si>
    <t>Figur 8A.10: Biogene energirelaterede CO2-udledninger fra el- og fjernvarmesektoren (ekskl. affaldsforbrænding)  [mio. ton CO2e] #Udledninger fra el- og fjernvarme (ekskl. affaldsforbrænding) samt biogene CO2-udledninger</t>
  </si>
  <si>
    <t>Figur 8A.11: Udledninger fra el- og fjernvarmesektoren (ekskl. affaldsforbrænding) fordelt på brændsler [mio. ton CO2e] #Udledninger fra el- og fjernvarme (ekskl. affaldsforbrænding)</t>
  </si>
  <si>
    <t>Kul</t>
  </si>
  <si>
    <t>Naturgas</t>
  </si>
  <si>
    <t>Ikke brændselsfordelt</t>
  </si>
  <si>
    <t>Figur 8A.8: Udvikling i udledning fra el- og fjernvarmesektoren ekskl. affaldsforbrænding for KF22 vs. KF21 [mio. ton CO2e] #Udledninger fra el og fjernvarme ekskl. affaldsforbrænding, KF22 vs. KF21.</t>
  </si>
  <si>
    <t>Figur 8A.9: Følsomhedsanalyse på energiøer: Elproduktion fordelt på typer inkl. energiøer samt  dansk elforbrug inkl. nettab [TWh] #Følsomhedsanalyse på energiøer: Effekten i elforsyningen</t>
  </si>
  <si>
    <t>Biogas inkl. Bionaturgas</t>
  </si>
  <si>
    <t>Vindkraft</t>
  </si>
  <si>
    <t>Solenergi</t>
  </si>
  <si>
    <t>Vindkraft energiøer</t>
  </si>
  <si>
    <t>xlColumnStacked,xlColumnStacked,xlColumnStacked,xlColumnStacked,xlColumnStacked,xlColumnStacked,xlColumnStacked,xlColumnStacked,xlColumnStacked,xlColumnStacked,xlColumnStacked,xlLine</t>
  </si>
  <si>
    <t>Figur 8A.7: Fjernvarmeproduktion fordelt på typer, 2010-2030 [PJ] #Fjernvarmeproduktion fordelt på typer</t>
  </si>
  <si>
    <t>Overskudsvarme</t>
  </si>
  <si>
    <t>Solvarme</t>
  </si>
  <si>
    <t>Elkedler</t>
  </si>
  <si>
    <t>Varmepumper</t>
  </si>
  <si>
    <t>Geotermi</t>
  </si>
  <si>
    <t>xlColumnStacked,xlColumnStacked,xlColumnStacked,xlColumnStacked,xlColumnStacked,xlColumnStacked,xlColumnStacked,xlColumnStacked,xlColumnStacked,xlColumnStacked,xlColumnStacked,xlColumnStacked,xlColumnStacked</t>
  </si>
  <si>
    <t>Figur 8A.6: Spotmarkedspriser for el i Danmark og Danmarks nabolande [2021-kr./MWh] #Spotmarkedspriser for el i Danmark og Danmarks nabolande</t>
  </si>
  <si>
    <t>DELU</t>
  </si>
  <si>
    <t>SE</t>
  </si>
  <si>
    <t>GBNIIE</t>
  </si>
  <si>
    <t>NL</t>
  </si>
  <si>
    <t>NO</t>
  </si>
  <si>
    <t>DK1</t>
  </si>
  <si>
    <t>DK2</t>
  </si>
  <si>
    <t>xlLine,xlLine,xlLine,xlLine,xlLine,xlLine,xlLine</t>
  </si>
  <si>
    <t>Figur 8A.5: Elproduktion fordelt på typer samt nettoimport af el, 2010-2030 [TWh] #Elproduktion fordelt på typer samt nettoimport af el</t>
  </si>
  <si>
    <t>Netto elimport</t>
  </si>
  <si>
    <t>xlColumnStacked,xlColumnStacked,xlColumnStacked,xlColumnStacked,xlColumnStacked,xlColumnStacked,xlColumnStacked,xlColumnStacked,xlColumnStacked,xlColumnStacked,xlLine</t>
  </si>
  <si>
    <t>Figur 8A.4: Indenlandsk elproduktion fordelt på produktionstyper samt elforbrug inkl. nettab [TWh] #Elproduktion fordelt på typer samt elforbrug inkl. nettab</t>
  </si>
  <si>
    <t>Termiske anlæg</t>
  </si>
  <si>
    <t>Sol- og vindkraft</t>
  </si>
  <si>
    <t>Figur 8A.3: El- og fjernvarmesektorens energiforbrug fordelt på energiformer [PJ] #Energiforbrug i el og fjernvarme (inkl. affaldsforbrænding)</t>
  </si>
  <si>
    <t>Ledningsgas - VE-del og biogas</t>
  </si>
  <si>
    <t>Biomasse m.m.</t>
  </si>
  <si>
    <t>Vindenergi</t>
  </si>
  <si>
    <t>Omgivelsesvarme</t>
  </si>
  <si>
    <t>xlAreaStacked,xlAreaStacked,xlAreaStacked,xlAreaStacked,xlAreaStacked,xlAreaStacked,xlAreaStacked,xlAreaStacked,xlAreaStacked,xlAreaStacked</t>
  </si>
  <si>
    <t>Figur 8A.2: Fjernvarmeforbrug inkl. distributionstab og elforbrug inkl. nettab [PJ + TWh] #Fjernvarmeforbrug og elforbrug inkl. tab</t>
  </si>
  <si>
    <t>Fjernvarme inkl. distributionstab</t>
  </si>
  <si>
    <t>Elforbrug inkl. nettab (højre akse)</t>
  </si>
  <si>
    <t>Figur 8.3: Elforbrug inkl. transmissions- og distributionstab, elproduktion og elimport. [TWh] #Elforbrug, elfproduktion og elimport</t>
  </si>
  <si>
    <t>Elproduktion</t>
  </si>
  <si>
    <t>Elimport</t>
  </si>
  <si>
    <t>Figur 8.1: Udledning fra el- og fjernvarmesektoren ekskl. affaldsforbrænding i perioden 1990-2035 [mio. ton CO2e] #Udledninger fra el og fjernvarme ekskl. affaldsforbrænding</t>
  </si>
  <si>
    <t>co2e</t>
  </si>
  <si>
    <t>Øvre</t>
  </si>
  <si>
    <t>Nedre</t>
  </si>
  <si>
    <t>Figur 7B.2: Ledningsgasforbrug fordelt på energitjenester indenfor forbrugssektorerne [PJ] #Forbrug fordelt på energitjenester</t>
  </si>
  <si>
    <t>Procesvarme - mellemtemperatur</t>
  </si>
  <si>
    <t>Energiforbrug - El produktion</t>
  </si>
  <si>
    <t>Energiforbrug - Fjernvarme produktion</t>
  </si>
  <si>
    <t>Produktion af bionaturgas</t>
  </si>
  <si>
    <t>KF21 - VE-andel (højre)</t>
  </si>
  <si>
    <t>KF22 - VE-andel (højre)</t>
  </si>
  <si>
    <t>KF21 - Ledningsgas</t>
  </si>
  <si>
    <t>KF22 - Ledningsgas</t>
  </si>
  <si>
    <t>Figur 7B.1: Samlet forbrug og sammensætning af ledningsgas [PJ] #Forbrug af ledningsgas</t>
  </si>
  <si>
    <t>Bionaturgas</t>
  </si>
  <si>
    <t>VE-andel (højre akse)</t>
  </si>
  <si>
    <t>Figur 7A.1: Udledninger fra brændstofproduktion fordelt på egetforbrug af fossile brændsler, flaring og flygtige udledninger [mio. ton CO2e] #Udledninger fra brændstofproduktion</t>
  </si>
  <si>
    <t>Egetforbrug af fossile brændsler på raffinaderier</t>
  </si>
  <si>
    <t>Egetforbrug af fossile brændsler til olie- og gasindvinding</t>
  </si>
  <si>
    <t>Flygtige udledninger fra olie og gas</t>
  </si>
  <si>
    <t>Flaring</t>
  </si>
  <si>
    <t>Figur 7A.7: Tilbageværende udledninger fra brændstofproduktion i 2030 og 2035  [mio. ton CO2e] #Tilbageværende udledninger i 2030 og 2035</t>
  </si>
  <si>
    <t>Figur 7A.8: Sammenligning af udledninger ifm. brændstofproduktion i KF21 og KF22 [mio. ton CO2e] #Sammenligning af KF21 og KF22</t>
  </si>
  <si>
    <t>Figur 7A.9: Følsomhed på biogas [PJ] #Følsomhed på biogas</t>
  </si>
  <si>
    <t>Figur 7A.6: Anslået elforbrug ifm. opgradering af biogas til bionaturgas [PJ] #Anslået elforbrug til opgradering af biogas</t>
  </si>
  <si>
    <t>elc_</t>
  </si>
  <si>
    <t>Figur 7A.5: Produktion af biogas fordelt på anvendelse    [PJ] #Biogasproduktion fordelt på anvendelse</t>
  </si>
  <si>
    <t>Opgradering til bionaturgas</t>
  </si>
  <si>
    <t>Proces og varme</t>
  </si>
  <si>
    <t>Figur 7A.4: Udledninger fra raffinaderivirksomhed [mio. ton CO2e] #Udledninger fra raffinaderivirksomhed</t>
  </si>
  <si>
    <t>Egetforbrug af fossile brændsler</t>
  </si>
  <si>
    <t>El- og fjernvarmeproduktion</t>
  </si>
  <si>
    <t>Figur 7A.3: Indvinding af olie og gas i Nordsøen [PJ] #Indvinding af olie og gas i Nordsøen</t>
  </si>
  <si>
    <t>Råolie</t>
  </si>
  <si>
    <t>Figur 7A.2: Udledninger fra indvinding af olie og gas i Nordsøen fordelt på egetforbrug af fossile brændsler og flaring [mio. ton CO2e] #Udledninger fra indvinding af olie og gas</t>
  </si>
  <si>
    <t>Figur 6A.1: Fremstillings- og bygge-anlægserhvervenes udledninger [mio. ton CO2e] #Fremstillings- og bygge-anlægserhvervene</t>
  </si>
  <si>
    <t>Energirelateret CO2 - Fremstillingserhverv</t>
  </si>
  <si>
    <t>Energirelateret CO2 - Bygge- og anlægssektoren</t>
  </si>
  <si>
    <t>Energirelateret - Metan, lattergas og indirekte CO2</t>
  </si>
  <si>
    <t>Procesudledninger - Cementproduktion</t>
  </si>
  <si>
    <t>Procesudledninger - Øvrige erhverv</t>
  </si>
  <si>
    <t>F-gasser</t>
  </si>
  <si>
    <t>Figur 6A.11: Brændselsforbruget til højtemperaturprocesser i cementproduktionen [PJ] #Brændselsforbruget til højtemperaturprocesser i cementproduktionen</t>
  </si>
  <si>
    <t>Petrokoks mm.</t>
  </si>
  <si>
    <t>Affald</t>
  </si>
  <si>
    <t>Figur 6A.12: Gasforbrug til cementproduktion som andel af samlede gasforbrug i Danmark  [pct.] #Gasforbrug til cementproduktion</t>
  </si>
  <si>
    <t>Andel af samlet ledningsgas</t>
  </si>
  <si>
    <t>Figur 6A.8: Tilbageværende udledninger fra fremstillings- og bygge-anlægssektoren i 2030 og 2035 opdelt på proces- og energirelateret og fordelt på energitjenester..   [mio. ton CO2e] #Tilbageværende udledninger i 2030 og 2035</t>
  </si>
  <si>
    <t>Energiforbrug el- og fjernvarmeproduktion</t>
  </si>
  <si>
    <t>Cementindustrien -proces</t>
  </si>
  <si>
    <t>Glas- og teglfremstilling -proces</t>
  </si>
  <si>
    <t>Øvrige fremstillingserhverv -proces</t>
  </si>
  <si>
    <t>xlColumnStacked,xlColumnStacked,xlColumnStacked,xlColumnStacked,xlColumnStacked,xlColumnStacked,xlColumnStacked,xlColumnStacked,xlColumnStacked,xlColumnStacked</t>
  </si>
  <si>
    <t>Figur 6A.6: Energiforbrug i fremstillingserhvervene  fordelt på brændsler [PJ] #Energiforbrug i fremstillingserhvervene</t>
  </si>
  <si>
    <t>Affald, ikke bionedbrydeligt</t>
  </si>
  <si>
    <t>Ledningsgas -VE-del</t>
  </si>
  <si>
    <t>Figur 6A.14: Procesrelaterede udledninger fra cementproduktion i KF22 og KF21 [mio. ton CO2e] #Procesrelaterede udledninger fra cementproduktion</t>
  </si>
  <si>
    <t>Figur 6A.15: Sammenligning af brug af varmepumper i fremstillings- og bygge-anlægserhververvene, KF22 og KF21 [PJ] #Energiforbrug til varmepumper</t>
  </si>
  <si>
    <t>Figur 6A.13: Samlede udledninger i fremstillings- og bygge-anlægserhvervene i KF22 og KF21 [mio. ton CO2e] #Udledninger i KF22 og KF21</t>
  </si>
  <si>
    <t>Figur 6A.16: Biogene, energirelaterede CO2-udledninger fra fremstillings- og bygge-anlægserhvervene [mio. ton CO2e] #Biogene CO2-udledninger</t>
  </si>
  <si>
    <t>Figur 6A.9: Energiforbrug ved udnyttelse af overskuds- og omgivelsesvarme [PJ] #Udnyttelse af overskuds- og omgivelsesvarme</t>
  </si>
  <si>
    <t>Elektricitet</t>
  </si>
  <si>
    <t>Figur 6A.18: Energi- og CO2-intensitet i bygge-anlægserhvervene [Indeks (2010 = 100)] #Energi- og CO2-intensitet</t>
  </si>
  <si>
    <t>CO2-intensitet</t>
  </si>
  <si>
    <t>Figur 6A.17: Energi- og CO2-intensitet i fremstillingserhvervene 
 [Indeks (2010 = 100)] #Energi- og CO2-intensitet</t>
  </si>
  <si>
    <t>Figur 6A.4: Energiforbrug i fremstillingserhvervene fordelt på energitjenester [PJ] #Energiforbrug i fremstillingserhvervene</t>
  </si>
  <si>
    <t>Belysning og elektronik</t>
  </si>
  <si>
    <t>Elektriske motorer og ventilation/køling</t>
  </si>
  <si>
    <t>xlColumnStacked,xlColumnStacked,xlColumnStacked,xlColumnStacked,xlColumnStacked,xlColumnStacked,xlColumnStacked</t>
  </si>
  <si>
    <t>Figur 6A.5: Energiforbrug i bygge- og anlægserhvervene fordelt på energitjenester [PJ] #Energiforbrug i bygge-anlægserhvervene</t>
  </si>
  <si>
    <t>Figur 6A.10: Udledninger fra cementproduktion opdelt på brændsler og proces [mio. ton CO2e] #Udledninger fra cementproduktion</t>
  </si>
  <si>
    <t>Procesudledninger</t>
  </si>
  <si>
    <t>Figur 6A.3: Indeks for produktionen i fremstillingserhverv og bygge-anlæg, 2019-2035 [Indeks (2019 = 100)] #Vækst i fremstillings- og bygge-anlægserhvervenes produktion</t>
  </si>
  <si>
    <t>Bygge-anlægserhvervene</t>
  </si>
  <si>
    <t>Fremstillingserhverv</t>
  </si>
  <si>
    <t>Figur 6A.2: Udledninger fra de forskellige undersektorer  opdelt på energirelaterede og procesudledninger [mio. ton CO2e] #Udledninger fra fremstillings- og bygge-anlægserhverv</t>
  </si>
  <si>
    <t>Cementproduktion - Energirelateret</t>
  </si>
  <si>
    <t>Cementproduktion - Procesudledninger</t>
  </si>
  <si>
    <t>Glas- og teglfremstilling - Energirelateret</t>
  </si>
  <si>
    <t>Glas- og teglfremstilling - Procesudledninger</t>
  </si>
  <si>
    <t>Øvrige fremstillingserhverv - Energirelateret</t>
  </si>
  <si>
    <t>Øvrige fremstillingserhverv - Procesudledninger</t>
  </si>
  <si>
    <t>Bygge- og anlægssektoren - Energirelateret</t>
  </si>
  <si>
    <t>Metan, lattergas og indirekte CO2 - Energirelateret</t>
  </si>
  <si>
    <t>xlColumnStacked,xlColumnStacked,xlColumnStacked,xlColumnStacked,xlColumnStacked,xlColumnStacked,xlColumnStacked,xlColumnStacked,xlColumnStacked</t>
  </si>
  <si>
    <t>Figur 6.2: Energi- og CO2-intensiteter i fremstillingserhverv og bygge-anlægserhverv [Indeks (2010 = 100)] #Energi- og CO2-intensitet i fremstillingserhverv og bygge-anlæg</t>
  </si>
  <si>
    <t>CO2-intensitet - Fremstillingserhverv</t>
  </si>
  <si>
    <t>Energiintensitet - Fremstillingserhverv</t>
  </si>
  <si>
    <t>CO2-intensitet - Bygge- og anlæg</t>
  </si>
  <si>
    <t>Energiintensitet - Bygge- og anlæg</t>
  </si>
  <si>
    <t>Figur 6.3: Endeligt energiforbrug i fremstillings- og bygge-anlægssektoren fordelt på energivarer [PJ] #Energiforbrug i fremstillingserhverv og bygge-anlæg</t>
  </si>
  <si>
    <t>Figur 5A.1: Udledninger fra serviceerhvervene fordelt på undersektorer og F-gasser [mio. ton CO2e] #Udledninger fra serviceerhvervene</t>
  </si>
  <si>
    <t>Detail- og engroshandel</t>
  </si>
  <si>
    <t>Offentlig service</t>
  </si>
  <si>
    <t>Privat service</t>
  </si>
  <si>
    <t>Metan, lattergas og indirekte CO2</t>
  </si>
  <si>
    <t>Figur 5A.7: Servicesektorens udledningerne i KF22 sammenlignet med KF21 [mio. ton CO2e] #Servicesektorens udledninger i KF21 og KF22</t>
  </si>
  <si>
    <t>Figur 5A.6: Tilbageværende udledninger i servicesektoren i 2030 og 2035 fordelt på energitjenester [mio. ton CO2e] #Servicesektorens tilbageværende udledning</t>
  </si>
  <si>
    <t>Procesvarme - Affald - ikke bionedbrydeligt</t>
  </si>
  <si>
    <t>Procesvarme - Ledningsgas - fossil-del</t>
  </si>
  <si>
    <t>Procesvarme - Olie</t>
  </si>
  <si>
    <t>Rumvarme - Ledningsgas - fossil-del</t>
  </si>
  <si>
    <t>Rumvarme - Olie</t>
  </si>
  <si>
    <t>Figur 5A.8: Biogene, energirelaterede CO2-udledninger fra servicesektoren [mio. ton CO2e] #Servicesektorens biogene udledning</t>
  </si>
  <si>
    <t>Figur 5A.4: Indeks for udledninger, energiforbrug og produktion for handel og privat service, uden datacentre, 2010-2035 [Indeks (2010 = 100)] #Udledninger, energiforbrug og produktion for handel og privat service, uden datacentre</t>
  </si>
  <si>
    <t>Produktion</t>
  </si>
  <si>
    <t>Udledning</t>
  </si>
  <si>
    <t>Figur 5A.5: Energi- og CO2-intensitet i handel og privat service, uden datacentre, 2010-2035 [Indeks (2010 = 100)] #Energi- og CO2-intensitet i handel og privat service, uden datacentre</t>
  </si>
  <si>
    <t>Figur 5A.2: Endeligt energiforbrug i serviceerhvervene fordelt på energitjenester, 2021-2035 [PJ] #Energiforbrug i serviceerhvervene</t>
  </si>
  <si>
    <t>Privat kraftvarmeproduktion</t>
  </si>
  <si>
    <t>Belysning og elektronik - Datacentre</t>
  </si>
  <si>
    <t>Figur 5A.3: Endeligt energiforbrug i serviceerhvervene fordelt på energivarer [PJ] #Energiforbrug i serviceerhvervene</t>
  </si>
  <si>
    <t>Øvrig fossil</t>
  </si>
  <si>
    <t>Figur 4B.1: Forbrug af flydende brændstoffer fordelt på fossile og VE-baserede brændstoffer [PJ] #Forbrug af flydende brændstoffer</t>
  </si>
  <si>
    <t>Benzin &amp; Diesel - Transport</t>
  </si>
  <si>
    <t>Benzin &amp; Diesel - Øvrige</t>
  </si>
  <si>
    <t>VE-brændstof - Transport</t>
  </si>
  <si>
    <t>VE-brændstof - Øvrige</t>
  </si>
  <si>
    <t>Grænsehandel</t>
  </si>
  <si>
    <t>xlAreaStacked,xlAreaStacked,xlAreaStacked,xlAreaStacked,xlAreaStacked,xlLine</t>
  </si>
  <si>
    <t>Figur 4B.2: Sammenligning med forbrug af flydende brændstof og VE-andel i KF22 og KF21 [PJ] #Flydende brændstof og VE andel i transport og intern transport</t>
  </si>
  <si>
    <t>KF22 - Samlet flydende brændstoffer</t>
  </si>
  <si>
    <t>KF21 - Samlet flydende brændstoffer</t>
  </si>
  <si>
    <t>KF22 - VE andel (Højre akse)</t>
  </si>
  <si>
    <t>KF21 - VE andel (Højre akse)</t>
  </si>
  <si>
    <t>Figur 4A.1: Transportsektorens udledninger for 1990-2035 i CO2e fordelt på transportkategorier [mio. ton CO2e] #Udledninger fra transportsektoren</t>
  </si>
  <si>
    <t>Vejtransport</t>
  </si>
  <si>
    <t>Banetransport</t>
  </si>
  <si>
    <t>Indenrigssøfart</t>
  </si>
  <si>
    <t>Indenrigsluftfart</t>
  </si>
  <si>
    <t>Øvrig transport</t>
  </si>
  <si>
    <t>Figur 4A.23: Effekter af ændret kørselsfordeling på el for plug-in hybridbiler. [mio. ton CO2e] #Ændret kørselsfordeling på el for plug-in hybridbiler</t>
  </si>
  <si>
    <t>buttom</t>
  </si>
  <si>
    <t>CO2 udfaldsrum</t>
  </si>
  <si>
    <t>xlAreaStacked,xlLine,xlAreaStacked</t>
  </si>
  <si>
    <t>Figur 4A.2: Indekseret udvikling i trafikarbejdet for forskellige køretøjstyper, 2020-2035 [Indeks (2020 = 100)] #Indekseret udvikling i trafikarbejde</t>
  </si>
  <si>
    <t>Personbiler</t>
  </si>
  <si>
    <t>Lastbiler</t>
  </si>
  <si>
    <t>Varebiler</t>
  </si>
  <si>
    <t>Motorcykler</t>
  </si>
  <si>
    <t>Busser</t>
  </si>
  <si>
    <t>xlLine,xlLine,xlLine,xlLine,xlLine</t>
  </si>
  <si>
    <t>Figur 4A.22: Effekter af ændret trafikarbejde for personbiler [mia. km + mio. ton CO2] #Ændret trafikarbejde for personbiler</t>
  </si>
  <si>
    <t>(højre akse)</t>
  </si>
  <si>
    <t>CO2 udfaldsrum (højre akse)</t>
  </si>
  <si>
    <t>(venstre akse)</t>
  </si>
  <si>
    <t>KF22 trafikarbejde (venstre akse)</t>
  </si>
  <si>
    <t>Trafikarbejde udfaldsrum (venstre akse)</t>
  </si>
  <si>
    <t>xlAreaStacked,xlLine,xlAreaStacked,xlAreaStacked,xlLine,xlAreaStacked</t>
  </si>
  <si>
    <t>Figur 4A.21: Effekter af ændret indfasningsforløb for elbiler (BEV) og plug-in hybridbiler (PHEV) [pct. + mio. ton CO2] #Ændret indfasningsforløb for el- og plug-in hybridbiler</t>
  </si>
  <si>
    <t>Ingen emission (højre akse)</t>
  </si>
  <si>
    <t>Ingen salg (venstre akse)</t>
  </si>
  <si>
    <t>PHEV udfaldsrum (venstre akse)</t>
  </si>
  <si>
    <t>Ingen salg2 (venstre akse)</t>
  </si>
  <si>
    <t>BEV udfaldsrum (venstre akse)</t>
  </si>
  <si>
    <t>KF22 salg plug-in hybrid (venstre akse)</t>
  </si>
  <si>
    <t>KF22 salg elbiler (venstre akse)</t>
  </si>
  <si>
    <t>xlAreaStacked,xlLine,xlAreaStacked,xlAreaStacked,xlAreaStacked,xlAreaStacked,xlAreaStacked,xlLine,xlLine</t>
  </si>
  <si>
    <t>Figur 4A.24: Effekter af ændret indfasningsforløb for ellastbiler [pct. + mio. ton CO2e] #Ændret indfasning af ellastbiler</t>
  </si>
  <si>
    <t>KF22 emission (højre akse)</t>
  </si>
  <si>
    <t>Figur 4A.20: Ændring i transportsektorens udledninger fra KF21 til KF22 opdelt på transportkategorier [mio. ton CO2e] #Ændring i transportsektorens udledninger</t>
  </si>
  <si>
    <t>Søtransport</t>
  </si>
  <si>
    <t>Luftfart</t>
  </si>
  <si>
    <t>Øvrig</t>
  </si>
  <si>
    <t>xlColumnStacked,xlColumnStacked,xlColumnStacked,xlColumnStacked,xlColumnStacked,xlColumnClustered,xlColumnClustered,xlColumnClustered,xlColumnClustered</t>
  </si>
  <si>
    <t>Figur 4A.19: Transportsektorens samlede udledninger i KF22 og KF21 [mio. ton CO2e] #Transportsektorens udledninger</t>
  </si>
  <si>
    <t>VE-brændstoffer iblandet diesel</t>
  </si>
  <si>
    <t>VE-brændstoffer iblandet benzin</t>
  </si>
  <si>
    <t>Figur 4A.9: Bestand af busser fordelt på teknologier, 2019-2035 [1000 stk.] #Bestand af busser</t>
  </si>
  <si>
    <t>El</t>
  </si>
  <si>
    <t>Diesel</t>
  </si>
  <si>
    <t>Gas</t>
  </si>
  <si>
    <t>Figur 4A.11: Bestand af lastbiler fordelt på teknologier, 2019-2035 [1000 stk.] #Bestand af lastbiler</t>
  </si>
  <si>
    <t>Brint</t>
  </si>
  <si>
    <t>Figur 4A.7: Bestand af varebiler fordelt på teknologier, 2019-2035 [1000 stk.] #Bestand af varebiler</t>
  </si>
  <si>
    <t>Plug-in hybrid</t>
  </si>
  <si>
    <t>Benzin</t>
  </si>
  <si>
    <t>Figur 4A.8: Salg af busser fordelt på teknologier, 2019-2035 [stk.] #Salg af busser</t>
  </si>
  <si>
    <t>Figur 4A.10: Salg af lastbiler fordelt på teknologier, 2019-2035 [stk.] #Salg af lastbiler</t>
  </si>
  <si>
    <t>Figur 4A.6: Salg af varebiler fordelt på teknologier, 2019-2035 [stk.] #Salg af varebiler</t>
  </si>
  <si>
    <t>xlColumnStacked,xlColumnStacked,xlColumnStacked,xlColumnStacked,xlAreaStacked</t>
  </si>
  <si>
    <t>xlColumnStacked,xlColumnStacked,xlColumnStacked,xlColumnStacked,xlColumnStacked,xlColumnStacked</t>
  </si>
  <si>
    <t>Trafikarbejde</t>
  </si>
  <si>
    <t>Figur 4A.5: Bestand af personbiler fordelt på teknologier, 2019-2035 [1000 stk.] #Bestand af personbiler</t>
  </si>
  <si>
    <t>Figur 4A.4: Salg af personbiler fordelt på teknologier, 2019-2035 [1000 stk.] #Salg af personbiler</t>
  </si>
  <si>
    <t>Figur 4A.27: Bestand af personbiler fordelt på teknologier, 2012-2021 [1000 stk.] #Bestand af personbiler</t>
  </si>
  <si>
    <t>Figur 4A.3: Salg af personbiler fordelt på teknologier, 2000-2021 [1000 stk.] #Salg af personbiler</t>
  </si>
  <si>
    <t>Figur 4A.26: Gennemsnitlig reel energiintensitet for benzin- og dieselkøretøjer, 1990-2020 [MJ/km] #Reel energiintensitet</t>
  </si>
  <si>
    <t>Busser, diesel</t>
  </si>
  <si>
    <t>Lastbiler, diesel</t>
  </si>
  <si>
    <t>Varebiler, diesel</t>
  </si>
  <si>
    <t>Varebiler, benzin</t>
  </si>
  <si>
    <t>Personbiler, diesel</t>
  </si>
  <si>
    <t>Personbiler, benzin</t>
  </si>
  <si>
    <t>Figur 4A.18: Udledninger fra indenrigssøfart og -luftfart [mio. ton CO2e] #Udledninger fra indenrigssøfart og -luftfart</t>
  </si>
  <si>
    <t>Figur 4A.16: Banetransportens energiforbrug fordelt på energivarer [PJ] #Energiforbrug i banetransporten</t>
  </si>
  <si>
    <t>Figur 4A.17: Udledninger fra banetransporten (for perioden 2021-2035 opdelt på togtyper) [mio. ton CO2e] #Udledninger fra banetransporten</t>
  </si>
  <si>
    <t>Andre tog (lokalbaner mv.)</t>
  </si>
  <si>
    <t>Fjern- og regionaltog</t>
  </si>
  <si>
    <t>Samlede udledninger</t>
  </si>
  <si>
    <t>Figur 4A.12: Indeks for trafikarbejde, energiintensitet og energiforbrug for personbiler, 2020-2035 [Indeks (2020 = 100)] #Indekseret udvikling for personbiler</t>
  </si>
  <si>
    <t>Figur 4A.14: Energiforbrug i vejtransporten fordelt på energivarer [PJ] #Energiforbrug i vejtransporten</t>
  </si>
  <si>
    <t>Figur 4A.13: Energiforbrug i vejtransporten fordelt på energivarer [PJ] #Energiforbrug i vejtransporten</t>
  </si>
  <si>
    <t>Figur 4A.15: Udledninger fra vejtransporten fordelt på køretøjer [mio. ton CO2e] #Udledninger fra vejtransporten</t>
  </si>
  <si>
    <t>Figur 3A.1: Udledninger fra husholdninger for 1990-2035 [mio. ton CO2e] #Udledninger fra husholdninger</t>
  </si>
  <si>
    <t>Individuel opvarmning</t>
  </si>
  <si>
    <t>Figur 3A.12: Elforbrugende apparater i husholdninger fordelt på apparattjenester i 2030 [pct.] #Elforbrugende apparater</t>
  </si>
  <si>
    <t>Belysning</t>
  </si>
  <si>
    <t>Computere</t>
  </si>
  <si>
    <t>Madlavning</t>
  </si>
  <si>
    <t>Køl og frys</t>
  </si>
  <si>
    <t>Vask og rengøring</t>
  </si>
  <si>
    <t>Underholdning</t>
  </si>
  <si>
    <t>xlDoughnut,xlDoughnut,xlDoughnut,xlDoughnut,xlDoughnut,xlDoughnut</t>
  </si>
  <si>
    <t>Figur 3A.14: Husholdningernes samlede udledning sammenlignet med KF21 [mio. ton CO2e] #KF22 vs. KF21</t>
  </si>
  <si>
    <t>Figur 3A.15: Husholdningernes biogene energirelaterede CO2-udledninger fordelt på energivarer for 1990-2035 [mio. ton CO2e] #Energirelaterede biogene CO2-udledninger</t>
  </si>
  <si>
    <t>Figur 3A.4: Endeligt varmeforbrug i husholdninger fordelt på energivarer for 1990-2035 [PJ] #Varmeforbrug i husholdninger</t>
  </si>
  <si>
    <t>Nettovarmeforbrug</t>
  </si>
  <si>
    <t>xlAreaStacked,xlAreaStacked,xlAreaStacked,xlAreaStacked,xlAreaStacked,xlAreaStacked,xlAreaStacked,xlAreaStacked,xlLine</t>
  </si>
  <si>
    <t>Figur 3A.5: Endeligt varmeforbrug pr. kvadratmeter i enfamiliehuse og etageboliger for 2010-2035 [kWh pr. m2] #Varmeforbrug pr. kvadratmeter</t>
  </si>
  <si>
    <t>Enfamiliehuse</t>
  </si>
  <si>
    <t>Etageboliger</t>
  </si>
  <si>
    <t>Figur 3A.9: Bygningers primære opvarmningsformer for 2011-2035 [1000 stk.] #Bygningers primære opvarmningsformer</t>
  </si>
  <si>
    <t>Oliefyr</t>
  </si>
  <si>
    <t>Gasfyr</t>
  </si>
  <si>
    <t>Biomassefyr mv.</t>
  </si>
  <si>
    <t>Elpaneler</t>
  </si>
  <si>
    <t>Varmepumpe</t>
  </si>
  <si>
    <t>Figur 3A.8: Installation og afmelding af gas- og oliefyr i 2020 og 2021 [1000 stk.] #Installation og afmelding af gas- og oliefyr i 2020 og 2021</t>
  </si>
  <si>
    <t>Installation - Oliefyr</t>
  </si>
  <si>
    <t>Installation - Gasfyr</t>
  </si>
  <si>
    <t>Afmelding - Oliefyr</t>
  </si>
  <si>
    <t>Afmelding - Gasfyr</t>
  </si>
  <si>
    <t>xlColumnClustered,xlColumnClustered,xlColumnClustered,xlColumnClustered</t>
  </si>
  <si>
    <t>Figur 3A.7: Installation af varmepumper for 2014-2021 [1000 stk.] #Installation af varmepumper </t>
  </si>
  <si>
    <t>Store varmepumper</t>
  </si>
  <si>
    <t>Luft til luft-varmepumper mv.</t>
  </si>
  <si>
    <t>Figur 3A.3: Fremskrivning af boligmassens samlede opvarmede areal for 2010-2035  [mio. m2] #Opvarmet boligareal</t>
  </si>
  <si>
    <t>Figur 3A.11: Elforbrug til belysning og apparater i husholdninger for 1990-2035 [PJ] #Elforbrug i husholdninger</t>
  </si>
  <si>
    <t>Belysning og apparater</t>
  </si>
  <si>
    <t>Figur 3A.10: Indeks for boligareal, endeligt energiforbrug og udledninger forbundet med individuel opvarmning af enfamiliehuse og etageboliger for 2010-2035 [Indeks (2019 = 100)] #Enfamiliehuse           Etageboliger</t>
  </si>
  <si>
    <t>Enfamilie - Areal</t>
  </si>
  <si>
    <t>Enfamilie - Energiforbrug</t>
  </si>
  <si>
    <t>Enfamilie - Udledninger</t>
  </si>
  <si>
    <t>Etageboliger - Areal</t>
  </si>
  <si>
    <t>Etageboliger - Energiforbrug</t>
  </si>
  <si>
    <t>Etageboliger - Udledninger</t>
  </si>
  <si>
    <t>Figur 3A.6: Energivarernes andel af det endelige varmeforbrug i husholdninger for årene 2019, 2030 og 2035 [pct.] #Energivarernes andel af det endelige varmeforbrug i husholdninger</t>
  </si>
  <si>
    <t>Figur 3A.2: Endeligt energiforbrug i husholdninger fordelt på energitjenester for 1990-2035 [PJ] #Energiforbrug i husholdninger</t>
  </si>
  <si>
    <t>Belysning og el-apparater</t>
  </si>
  <si>
    <t>Figur 3A.13: Udledninger fra husholdninger fordelt på afbrændingsteknologier for årene 2030 og 2035 [mio. ton CO2e] #Udledninger fra husholdninger</t>
  </si>
  <si>
    <t>Biomassefyr mm.</t>
  </si>
  <si>
    <t>Figur 2.3: Sektorernes andel af de samlede netto-udledninger i 2030 [mio. ton CO2e] #Sektorernes andel af udledningerne i 2030</t>
  </si>
  <si>
    <t>Figur 2.1: De samlede netto-udledninger samt 2025 og 2030 reduktionsmålene [mio. ton CO2e] #Samlede netto-udledninger ift reduktionsmålene</t>
  </si>
  <si>
    <t>2025 - 50 pct. reduktionsmål</t>
  </si>
  <si>
    <t>2025 - 54 pct. reduktionsmål</t>
  </si>
  <si>
    <t>2030 - 70 pct. reduktionsmål</t>
  </si>
  <si>
    <t>Nettoudledning</t>
  </si>
  <si>
    <t>xlColumnClustered,xlColumnClustered,xlColumnClustered,xlLine</t>
  </si>
  <si>
    <t>Figur 2.5: Det samlede faktiske energiforbrug fordelt på energiformer [PJ] #Samlet faktisk energiforbrug</t>
  </si>
  <si>
    <t>Biogas</t>
  </si>
  <si>
    <t>Biobrændstoffer</t>
  </si>
  <si>
    <t>Biomasse og øvrig VE</t>
  </si>
  <si>
    <t>Vind og sol</t>
  </si>
  <si>
    <t>Figur 2.4: De samlede udledninger fordelt på CRF-kategorier samt CCS [mio. ton CO2e] #Samlede udledninger</t>
  </si>
  <si>
    <t>Energirelaterede udledninger (CRF 1)</t>
  </si>
  <si>
    <t>Procesudledninger (CRF 2)</t>
  </si>
  <si>
    <t>Landbrugsudledninger (CRF 3)</t>
  </si>
  <si>
    <t>LULUCF udledninger (CRF 4)</t>
  </si>
  <si>
    <t>Affaldsrelaterede udledninger (CRF 5)</t>
  </si>
  <si>
    <t>xlColumnStacked,xlAreaStacked,xlAreaStacked,xlAreaStacked,xlAreaStacked,xlAreaStacked</t>
  </si>
  <si>
    <t>Figur 2.6: Udviklingen i sektorernes udledninger 2019-2035 (2019 = indeks 100) [Indeks (2019 = 100)] #Indeks for sektorernes udledninger</t>
  </si>
  <si>
    <t>xlLine,xlLine,xlLine,xlLine,xlLine,xlLine,xlLine,xlLine</t>
  </si>
  <si>
    <t>Figur 2.2: De samlede udledninger fordelt på sektorer samt CCS [mio. ton CO2e] #Samlede udledninger</t>
  </si>
  <si>
    <t>xlColumnStacked,xlAreaStacked,xlAreaStacked,xlAreaStacked,xlAreaStacked,xlAreaStacked,xlAreaStacked,xlAreaStacked,xlAreaStacked</t>
  </si>
  <si>
    <t>Dato</t>
  </si>
  <si>
    <t>Note</t>
  </si>
  <si>
    <t>4. maj 2022</t>
  </si>
  <si>
    <t>Figurerne til sektornotat 3A, 5A og 6A udgives i forlængelse af notaterne.</t>
  </si>
  <si>
    <t>16. maj 2022</t>
  </si>
  <si>
    <t>Figurerne til sektornotat 3A, 5A og 6A er nu tilføjet.</t>
  </si>
  <si>
    <t>Opdateret med rettelse af fejl i databehandlingen af gødningsmængder fra slagtesvin, jf notat om ” Oversigt over rettelser, opdateringer og supplerende materiale til KF22”. 
Bemærk endvidere som beskrevet i dette notat, at den ekstra partielle effekt på raffinaderiernes udledning af stigende kvotepriser af modeltekniske årsager ikke inkluderet i de relevante figurer, men udelukkende i den samlede mankoopgørelse for 2030.</t>
  </si>
  <si>
    <t>Note: Den ekstra partielle effekt på raffinaderiernes udledninger af den stigende kvotepris på 0,08 mio. ton CO2, der er fratrukket i mankoopgørelsen for 2030 (jf. tabel 2.1), er ikke afspejlet i udledningsopgørelsen i figuren</t>
  </si>
  <si>
    <t>#Appendix!A1</t>
  </si>
  <si>
    <t>Appendix</t>
  </si>
  <si>
    <t>#Appendix!M2</t>
  </si>
  <si>
    <t>#Appendix!M27</t>
  </si>
  <si>
    <t>#Appendix!M52</t>
  </si>
  <si>
    <t>1. juli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</si>
</sst>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b/>
      <sz val="11"/>
      <color theme="1"/>
      <name val="Calibri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1" xfId="0" applyFont="1" applyBorder="1"/>
    <xf numFmtId="0" fontId="3" fillId="0" borderId="2" xfId="0" applyFont="1" applyBorder="1"/>
    <xf numFmtId="0" fontId="1" fillId="0" borderId="0" xfId="0" applyFont="1"/>
    <xf numFmtId="0" fontId="3" fillId="0" borderId="3" xfId="0" applyFont="1" applyBorder="1"/>
    <xf numFmtId="0" fontId="1" fillId="0" borderId="4" xfId="0" applyFont="1" applyBorder="1"/>
    <xf numFmtId="0" fontId="3" fillId="0" borderId="0" xfId="0" applyFont="1"/>
    <xf numFmtId="9" fontId="3" fillId="0" borderId="0" xfId="0" applyNumberFormat="1" applyFont="1"/>
    <xf numFmtId="9" fontId="3" fillId="0" borderId="3" xfId="0" applyNumberFormat="1" applyFont="1" applyBorder="1"/>
    <xf numFmtId="0" fontId="3" fillId="2" borderId="0" xfId="0" applyFont="1" applyFill="1"/>
    <xf numFmtId="9" fontId="2" fillId="0" borderId="0" xfId="0" applyNumberFormat="1" applyFont="1"/>
    <xf numFmtId="164" fontId="3" fillId="0" borderId="0" xfId="0" applyNumberFormat="1" applyFont="1"/>
    <xf numFmtId="0" fontId="4" fillId="0" borderId="0" xfId="0" applyFont="1"/>
    <xf numFmtId="0" fontId="5" fillId="0" borderId="0" xfId="1" applyAlignment="1">
      <alignment horizontal="center"/>
    </xf>
    <xf numFmtId="0" fontId="7" fillId="0" borderId="0" xfId="0" applyFont="1"/>
    <xf numFmtId="0" fontId="6" fillId="0" borderId="0" xfId="0" applyFont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wrapText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</cellXfs>
  <cellStyles count="2">
    <cellStyle name="Hyperlink" xfId="1" builtinId="8"/>
    <cellStyle name="Normal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netto-udledninger ift reduktionsmålene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6669589879464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'2'!$M$4</c:f>
              <c:strCache>
                <c:ptCount val="1"/>
                <c:pt idx="0">
                  <c:v>2025 - 50 pct. reduktionsmål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'2'!$N$4:$BG$4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39.020000000000003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8-4A99-BA16-C77AF7306CA2}"/>
            </c:ext>
          </c:extLst>
        </c:ser>
        <c:ser>
          <c:idx val="1"/>
          <c:order val="1"/>
          <c:tx>
            <c:strRef>
              <c:f>'2'!$M$5</c:f>
              <c:strCache>
                <c:ptCount val="1"/>
                <c:pt idx="0">
                  <c:v>2025 - 54 pct. reduktionsmål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'2'!$N$5:$BG$5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35.89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8-4A99-BA16-C77AF7306CA2}"/>
            </c:ext>
          </c:extLst>
        </c:ser>
        <c:ser>
          <c:idx val="2"/>
          <c:order val="2"/>
          <c:tx>
            <c:strRef>
              <c:f>'2'!$M$6</c:f>
              <c:strCache>
                <c:ptCount val="1"/>
                <c:pt idx="0">
                  <c:v>2030 - 70 pct. reduktionsmål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23.41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8-4A99-BA16-C77AF73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10848088"/>
        <c:axId val="410850056"/>
      </c:barChart>
      <c:lineChart>
        <c:grouping val="standard"/>
        <c:varyColors val="0"/>
        <c:ser>
          <c:idx val="3"/>
          <c:order val="3"/>
          <c:tx>
            <c:strRef>
              <c:f>'2'!$M$7</c:f>
              <c:strCache>
                <c:ptCount val="1"/>
                <c:pt idx="0">
                  <c:v>Nettoudledning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'2'!$N$7:$BG$7</c:f>
              <c:numCache>
                <c:formatCode>General</c:formatCode>
                <c:ptCount val="46"/>
                <c:pt idx="0">
                  <c:v>78.03</c:v>
                </c:pt>
                <c:pt idx="1">
                  <c:v>88.1</c:v>
                </c:pt>
                <c:pt idx="2">
                  <c:v>83.04</c:v>
                </c:pt>
                <c:pt idx="3">
                  <c:v>84.05</c:v>
                </c:pt>
                <c:pt idx="4">
                  <c:v>87.44</c:v>
                </c:pt>
                <c:pt idx="5">
                  <c:v>84.48</c:v>
                </c:pt>
                <c:pt idx="6">
                  <c:v>97.03</c:v>
                </c:pt>
                <c:pt idx="7">
                  <c:v>87.95</c:v>
                </c:pt>
                <c:pt idx="8">
                  <c:v>83.76</c:v>
                </c:pt>
                <c:pt idx="9">
                  <c:v>81.44</c:v>
                </c:pt>
                <c:pt idx="10">
                  <c:v>76.75</c:v>
                </c:pt>
                <c:pt idx="11">
                  <c:v>77.86</c:v>
                </c:pt>
                <c:pt idx="12">
                  <c:v>78.31</c:v>
                </c:pt>
                <c:pt idx="13">
                  <c:v>83.09</c:v>
                </c:pt>
                <c:pt idx="14">
                  <c:v>76.83</c:v>
                </c:pt>
                <c:pt idx="15">
                  <c:v>72.400000000000006</c:v>
                </c:pt>
                <c:pt idx="16">
                  <c:v>80.28</c:v>
                </c:pt>
                <c:pt idx="17">
                  <c:v>75.84</c:v>
                </c:pt>
                <c:pt idx="18">
                  <c:v>70.819999999999993</c:v>
                </c:pt>
                <c:pt idx="19">
                  <c:v>67.27</c:v>
                </c:pt>
                <c:pt idx="20">
                  <c:v>66.42</c:v>
                </c:pt>
                <c:pt idx="21">
                  <c:v>60.82</c:v>
                </c:pt>
                <c:pt idx="22">
                  <c:v>55.72</c:v>
                </c:pt>
                <c:pt idx="23">
                  <c:v>57.02</c:v>
                </c:pt>
                <c:pt idx="24">
                  <c:v>53.57</c:v>
                </c:pt>
                <c:pt idx="25">
                  <c:v>49.72</c:v>
                </c:pt>
                <c:pt idx="26">
                  <c:v>52.78</c:v>
                </c:pt>
                <c:pt idx="27">
                  <c:v>50.48</c:v>
                </c:pt>
                <c:pt idx="28">
                  <c:v>52.14</c:v>
                </c:pt>
                <c:pt idx="29">
                  <c:v>47.44</c:v>
                </c:pt>
                <c:pt idx="30">
                  <c:v>44.86</c:v>
                </c:pt>
                <c:pt idx="31">
                  <c:v>45.47</c:v>
                </c:pt>
                <c:pt idx="32">
                  <c:v>45.76</c:v>
                </c:pt>
                <c:pt idx="33">
                  <c:v>43.37</c:v>
                </c:pt>
                <c:pt idx="34">
                  <c:v>42.83</c:v>
                </c:pt>
                <c:pt idx="35">
                  <c:v>41.44</c:v>
                </c:pt>
                <c:pt idx="36">
                  <c:v>40.08</c:v>
                </c:pt>
                <c:pt idx="37">
                  <c:v>38.46</c:v>
                </c:pt>
                <c:pt idx="38">
                  <c:v>36.78</c:v>
                </c:pt>
                <c:pt idx="39">
                  <c:v>35.07</c:v>
                </c:pt>
                <c:pt idx="40">
                  <c:v>33.6</c:v>
                </c:pt>
                <c:pt idx="41">
                  <c:v>32.75</c:v>
                </c:pt>
                <c:pt idx="42">
                  <c:v>31.93</c:v>
                </c:pt>
                <c:pt idx="43">
                  <c:v>31.55</c:v>
                </c:pt>
                <c:pt idx="44">
                  <c:v>30.97</c:v>
                </c:pt>
                <c:pt idx="45">
                  <c:v>30.24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C8-4A99-BA16-C77AF73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48088"/>
        <c:axId val="410850056"/>
      </c:lineChart>
      <c:catAx>
        <c:axId val="41084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0056"/>
        <c:crosses val="autoZero"/>
        <c:auto val="1"/>
        <c:lblAlgn val="ctr"/>
        <c:lblOffset val="100"/>
        <c:tickLblSkip val="5"/>
        <c:noMultiLvlLbl val="0"/>
      </c:catAx>
      <c:valAx>
        <c:axId val="4108500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4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398869276411541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'8'!$M$4</c:f>
              <c:strCache>
                <c:ptCount val="1"/>
                <c:pt idx="0">
                  <c:v>co2e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6-4410-AAEC-F63D3FF4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642792"/>
        <c:axId val="417645416"/>
      </c:areaChart>
      <c:catAx>
        <c:axId val="41764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5416"/>
        <c:crosses val="autoZero"/>
        <c:auto val="1"/>
        <c:lblAlgn val="ctr"/>
        <c:lblOffset val="100"/>
        <c:tickLblSkip val="5"/>
        <c:noMultiLvlLbl val="0"/>
      </c:catAx>
      <c:valAx>
        <c:axId val="41764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9.599022278613277E-3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96639549203268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'8A'!$M$254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'8A'!$N$254:$BG$254</c:f>
              <c:numCache>
                <c:formatCode>General</c:formatCode>
                <c:ptCount val="46"/>
                <c:pt idx="0">
                  <c:v>22.23</c:v>
                </c:pt>
                <c:pt idx="1">
                  <c:v>30.58</c:v>
                </c:pt>
                <c:pt idx="2">
                  <c:v>25.41</c:v>
                </c:pt>
                <c:pt idx="3">
                  <c:v>26.65</c:v>
                </c:pt>
                <c:pt idx="4">
                  <c:v>28.84</c:v>
                </c:pt>
                <c:pt idx="5">
                  <c:v>23.95</c:v>
                </c:pt>
                <c:pt idx="6">
                  <c:v>33.57</c:v>
                </c:pt>
                <c:pt idx="7">
                  <c:v>24.59</c:v>
                </c:pt>
                <c:pt idx="8">
                  <c:v>20.73</c:v>
                </c:pt>
                <c:pt idx="9">
                  <c:v>17.38</c:v>
                </c:pt>
                <c:pt idx="10">
                  <c:v>14.4</c:v>
                </c:pt>
                <c:pt idx="11">
                  <c:v>15.41</c:v>
                </c:pt>
                <c:pt idx="12">
                  <c:v>15.63</c:v>
                </c:pt>
                <c:pt idx="13">
                  <c:v>21.62</c:v>
                </c:pt>
                <c:pt idx="14">
                  <c:v>16.21</c:v>
                </c:pt>
                <c:pt idx="15">
                  <c:v>13.55</c:v>
                </c:pt>
                <c:pt idx="16">
                  <c:v>20.93</c:v>
                </c:pt>
                <c:pt idx="17">
                  <c:v>17.36</c:v>
                </c:pt>
                <c:pt idx="18">
                  <c:v>15.26</c:v>
                </c:pt>
                <c:pt idx="19">
                  <c:v>15.27</c:v>
                </c:pt>
                <c:pt idx="20">
                  <c:v>14.77</c:v>
                </c:pt>
                <c:pt idx="21">
                  <c:v>12.32</c:v>
                </c:pt>
                <c:pt idx="22">
                  <c:v>9.6</c:v>
                </c:pt>
                <c:pt idx="23">
                  <c:v>12.23</c:v>
                </c:pt>
                <c:pt idx="24">
                  <c:v>9.6199999999999992</c:v>
                </c:pt>
                <c:pt idx="25">
                  <c:v>6.75</c:v>
                </c:pt>
                <c:pt idx="26">
                  <c:v>7.92</c:v>
                </c:pt>
                <c:pt idx="27">
                  <c:v>5.72</c:v>
                </c:pt>
                <c:pt idx="28">
                  <c:v>5.83</c:v>
                </c:pt>
                <c:pt idx="29">
                  <c:v>3.16</c:v>
                </c:pt>
                <c:pt idx="30">
                  <c:v>2.71</c:v>
                </c:pt>
                <c:pt idx="31">
                  <c:v>3.45</c:v>
                </c:pt>
                <c:pt idx="32">
                  <c:v>3.93</c:v>
                </c:pt>
                <c:pt idx="33">
                  <c:v>1.88</c:v>
                </c:pt>
                <c:pt idx="34">
                  <c:v>0.48</c:v>
                </c:pt>
                <c:pt idx="35">
                  <c:v>0.4</c:v>
                </c:pt>
                <c:pt idx="36">
                  <c:v>0.38</c:v>
                </c:pt>
                <c:pt idx="37">
                  <c:v>0.36</c:v>
                </c:pt>
                <c:pt idx="38">
                  <c:v>0.08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0-46E0-B631-4EBFE47BB410}"/>
            </c:ext>
          </c:extLst>
        </c:ser>
        <c:ser>
          <c:idx val="1"/>
          <c:order val="1"/>
          <c:tx>
            <c:strRef>
              <c:f>'8A'!$M$255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'8A'!$N$255:$BG$255</c:f>
              <c:numCache>
                <c:formatCode>General</c:formatCode>
                <c:ptCount val="46"/>
                <c:pt idx="0">
                  <c:v>0.97</c:v>
                </c:pt>
                <c:pt idx="1">
                  <c:v>1.1100000000000001</c:v>
                </c:pt>
                <c:pt idx="2">
                  <c:v>1.04</c:v>
                </c:pt>
                <c:pt idx="3">
                  <c:v>1.03</c:v>
                </c:pt>
                <c:pt idx="4">
                  <c:v>2.36</c:v>
                </c:pt>
                <c:pt idx="5">
                  <c:v>2.81</c:v>
                </c:pt>
                <c:pt idx="6">
                  <c:v>4.53</c:v>
                </c:pt>
                <c:pt idx="7">
                  <c:v>4.12</c:v>
                </c:pt>
                <c:pt idx="8">
                  <c:v>3.78</c:v>
                </c:pt>
                <c:pt idx="9">
                  <c:v>3.56</c:v>
                </c:pt>
                <c:pt idx="10">
                  <c:v>3.28</c:v>
                </c:pt>
                <c:pt idx="11">
                  <c:v>3.25</c:v>
                </c:pt>
                <c:pt idx="12">
                  <c:v>2.99</c:v>
                </c:pt>
                <c:pt idx="13">
                  <c:v>1.74</c:v>
                </c:pt>
                <c:pt idx="14">
                  <c:v>1.21</c:v>
                </c:pt>
                <c:pt idx="15">
                  <c:v>1.1000000000000001</c:v>
                </c:pt>
                <c:pt idx="16">
                  <c:v>1.2</c:v>
                </c:pt>
                <c:pt idx="17">
                  <c:v>0.95</c:v>
                </c:pt>
                <c:pt idx="18">
                  <c:v>0.85</c:v>
                </c:pt>
                <c:pt idx="19">
                  <c:v>1</c:v>
                </c:pt>
                <c:pt idx="20">
                  <c:v>0.8</c:v>
                </c:pt>
                <c:pt idx="21">
                  <c:v>0.39</c:v>
                </c:pt>
                <c:pt idx="22">
                  <c:v>0.34</c:v>
                </c:pt>
                <c:pt idx="23">
                  <c:v>0.28000000000000003</c:v>
                </c:pt>
                <c:pt idx="24">
                  <c:v>0.15</c:v>
                </c:pt>
                <c:pt idx="25">
                  <c:v>0.15</c:v>
                </c:pt>
                <c:pt idx="26">
                  <c:v>0.17</c:v>
                </c:pt>
                <c:pt idx="27">
                  <c:v>0.16</c:v>
                </c:pt>
                <c:pt idx="28">
                  <c:v>0.14000000000000001</c:v>
                </c:pt>
                <c:pt idx="29">
                  <c:v>0.12</c:v>
                </c:pt>
                <c:pt idx="30">
                  <c:v>0.12</c:v>
                </c:pt>
                <c:pt idx="31">
                  <c:v>0.1</c:v>
                </c:pt>
                <c:pt idx="32">
                  <c:v>0.11</c:v>
                </c:pt>
                <c:pt idx="33">
                  <c:v>0.08</c:v>
                </c:pt>
                <c:pt idx="34">
                  <c:v>0.05</c:v>
                </c:pt>
                <c:pt idx="35">
                  <c:v>0.05</c:v>
                </c:pt>
                <c:pt idx="36">
                  <c:v>0.04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0-46E0-B631-4EBFE47BB410}"/>
            </c:ext>
          </c:extLst>
        </c:ser>
        <c:ser>
          <c:idx val="2"/>
          <c:order val="2"/>
          <c:tx>
            <c:strRef>
              <c:f>'8A'!$M$256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'8A'!$N$256:$BG$256</c:f>
              <c:numCache>
                <c:formatCode>General</c:formatCode>
                <c:ptCount val="46"/>
                <c:pt idx="0">
                  <c:v>1.0900000000000001</c:v>
                </c:pt>
                <c:pt idx="1">
                  <c:v>1.33</c:v>
                </c:pt>
                <c:pt idx="2">
                  <c:v>1.37</c:v>
                </c:pt>
                <c:pt idx="3">
                  <c:v>1.64</c:v>
                </c:pt>
                <c:pt idx="4">
                  <c:v>2.12</c:v>
                </c:pt>
                <c:pt idx="5">
                  <c:v>2.68</c:v>
                </c:pt>
                <c:pt idx="6">
                  <c:v>3.4</c:v>
                </c:pt>
                <c:pt idx="7">
                  <c:v>3.65</c:v>
                </c:pt>
                <c:pt idx="8">
                  <c:v>4.2</c:v>
                </c:pt>
                <c:pt idx="9">
                  <c:v>4.47</c:v>
                </c:pt>
                <c:pt idx="10">
                  <c:v>4.54</c:v>
                </c:pt>
                <c:pt idx="11">
                  <c:v>4.8</c:v>
                </c:pt>
                <c:pt idx="12">
                  <c:v>4.9000000000000004</c:v>
                </c:pt>
                <c:pt idx="13">
                  <c:v>4.8600000000000003</c:v>
                </c:pt>
                <c:pt idx="14">
                  <c:v>4.83</c:v>
                </c:pt>
                <c:pt idx="15">
                  <c:v>4.41</c:v>
                </c:pt>
                <c:pt idx="16">
                  <c:v>4.6900000000000004</c:v>
                </c:pt>
                <c:pt idx="17">
                  <c:v>3.81</c:v>
                </c:pt>
                <c:pt idx="18">
                  <c:v>3.97</c:v>
                </c:pt>
                <c:pt idx="19">
                  <c:v>3.83</c:v>
                </c:pt>
                <c:pt idx="20">
                  <c:v>4.54</c:v>
                </c:pt>
                <c:pt idx="21">
                  <c:v>3.46</c:v>
                </c:pt>
                <c:pt idx="22">
                  <c:v>2.96</c:v>
                </c:pt>
                <c:pt idx="23">
                  <c:v>2.57</c:v>
                </c:pt>
                <c:pt idx="24">
                  <c:v>1.86</c:v>
                </c:pt>
                <c:pt idx="25">
                  <c:v>1.82</c:v>
                </c:pt>
                <c:pt idx="26">
                  <c:v>2</c:v>
                </c:pt>
                <c:pt idx="27">
                  <c:v>1.67</c:v>
                </c:pt>
                <c:pt idx="28">
                  <c:v>1.63</c:v>
                </c:pt>
                <c:pt idx="29">
                  <c:v>1.45</c:v>
                </c:pt>
                <c:pt idx="30">
                  <c:v>0.93</c:v>
                </c:pt>
                <c:pt idx="31">
                  <c:v>0.6</c:v>
                </c:pt>
                <c:pt idx="32">
                  <c:v>0.43</c:v>
                </c:pt>
                <c:pt idx="33">
                  <c:v>0.41</c:v>
                </c:pt>
                <c:pt idx="34">
                  <c:v>0.59</c:v>
                </c:pt>
                <c:pt idx="35">
                  <c:v>0.56000000000000005</c:v>
                </c:pt>
                <c:pt idx="36">
                  <c:v>0.42</c:v>
                </c:pt>
                <c:pt idx="37">
                  <c:v>0.3</c:v>
                </c:pt>
                <c:pt idx="38">
                  <c:v>0.2</c:v>
                </c:pt>
                <c:pt idx="39">
                  <c:v>0.13</c:v>
                </c:pt>
                <c:pt idx="40">
                  <c:v>0.08</c:v>
                </c:pt>
                <c:pt idx="41">
                  <c:v>0.06</c:v>
                </c:pt>
                <c:pt idx="42">
                  <c:v>0.05</c:v>
                </c:pt>
                <c:pt idx="43">
                  <c:v>0.04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0-46E0-B631-4EBFE47BB410}"/>
            </c:ext>
          </c:extLst>
        </c:ser>
        <c:ser>
          <c:idx val="3"/>
          <c:order val="3"/>
          <c:tx>
            <c:strRef>
              <c:f>'8A'!$M$257</c:f>
              <c:strCache>
                <c:ptCount val="1"/>
                <c:pt idx="0">
                  <c:v>Ikke brændselsfordelt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'8A'!$N$257:$BG$257</c:f>
              <c:numCache>
                <c:formatCode>General</c:formatCode>
                <c:ptCount val="46"/>
                <c:pt idx="0">
                  <c:v>0.09</c:v>
                </c:pt>
                <c:pt idx="1">
                  <c:v>0.12</c:v>
                </c:pt>
                <c:pt idx="2">
                  <c:v>0.12</c:v>
                </c:pt>
                <c:pt idx="3">
                  <c:v>0.18</c:v>
                </c:pt>
                <c:pt idx="4">
                  <c:v>0.28000000000000003</c:v>
                </c:pt>
                <c:pt idx="5">
                  <c:v>0.45</c:v>
                </c:pt>
                <c:pt idx="6">
                  <c:v>0.57999999999999996</c:v>
                </c:pt>
                <c:pt idx="7">
                  <c:v>0.54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0.54</c:v>
                </c:pt>
                <c:pt idx="11">
                  <c:v>0.57999999999999996</c:v>
                </c:pt>
                <c:pt idx="12">
                  <c:v>0.56000000000000005</c:v>
                </c:pt>
                <c:pt idx="13">
                  <c:v>0.55000000000000004</c:v>
                </c:pt>
                <c:pt idx="14">
                  <c:v>0.52</c:v>
                </c:pt>
                <c:pt idx="15">
                  <c:v>0.46</c:v>
                </c:pt>
                <c:pt idx="16">
                  <c:v>0.45</c:v>
                </c:pt>
                <c:pt idx="17">
                  <c:v>0.37</c:v>
                </c:pt>
                <c:pt idx="18">
                  <c:v>0.39</c:v>
                </c:pt>
                <c:pt idx="19">
                  <c:v>0.35</c:v>
                </c:pt>
                <c:pt idx="20">
                  <c:v>0.42</c:v>
                </c:pt>
                <c:pt idx="21">
                  <c:v>0.36</c:v>
                </c:pt>
                <c:pt idx="22">
                  <c:v>0.26</c:v>
                </c:pt>
                <c:pt idx="23">
                  <c:v>0.24</c:v>
                </c:pt>
                <c:pt idx="24">
                  <c:v>0.18</c:v>
                </c:pt>
                <c:pt idx="25">
                  <c:v>0.16</c:v>
                </c:pt>
                <c:pt idx="26">
                  <c:v>0.18</c:v>
                </c:pt>
                <c:pt idx="27">
                  <c:v>0.18</c:v>
                </c:pt>
                <c:pt idx="28">
                  <c:v>0.2</c:v>
                </c:pt>
                <c:pt idx="29">
                  <c:v>0.2</c:v>
                </c:pt>
                <c:pt idx="30">
                  <c:v>0.15</c:v>
                </c:pt>
                <c:pt idx="31">
                  <c:v>0.24</c:v>
                </c:pt>
                <c:pt idx="32">
                  <c:v>0.21</c:v>
                </c:pt>
                <c:pt idx="33">
                  <c:v>0.23</c:v>
                </c:pt>
                <c:pt idx="34">
                  <c:v>0.25</c:v>
                </c:pt>
                <c:pt idx="35">
                  <c:v>0.26</c:v>
                </c:pt>
                <c:pt idx="36">
                  <c:v>0.24</c:v>
                </c:pt>
                <c:pt idx="37">
                  <c:v>0.23</c:v>
                </c:pt>
                <c:pt idx="38">
                  <c:v>0.21</c:v>
                </c:pt>
                <c:pt idx="39">
                  <c:v>0.19</c:v>
                </c:pt>
                <c:pt idx="40">
                  <c:v>0.17</c:v>
                </c:pt>
                <c:pt idx="41">
                  <c:v>0.16</c:v>
                </c:pt>
                <c:pt idx="42">
                  <c:v>0.15</c:v>
                </c:pt>
                <c:pt idx="43">
                  <c:v>0.11</c:v>
                </c:pt>
                <c:pt idx="44">
                  <c:v>0.11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0-46E0-B631-4EBFE47B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75272"/>
        <c:axId val="618575600"/>
      </c:areaChart>
      <c:catAx>
        <c:axId val="61857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5600"/>
        <c:crosses val="autoZero"/>
        <c:auto val="1"/>
        <c:lblAlgn val="ctr"/>
        <c:lblOffset val="100"/>
        <c:tickLblSkip val="5"/>
        <c:noMultiLvlLbl val="0"/>
      </c:catAx>
      <c:valAx>
        <c:axId val="61857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9.599022278613277E-3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5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affaldsforbrænding, KF22 vs. KF21.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6272493189536137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'8A'!$M$179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'8A'!$N$179:$BG$179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7.79</c:v>
                </c:pt>
                <c:pt idx="29">
                  <c:v>4.92</c:v>
                </c:pt>
                <c:pt idx="30">
                  <c:v>2.66</c:v>
                </c:pt>
                <c:pt idx="31">
                  <c:v>2.79</c:v>
                </c:pt>
                <c:pt idx="32">
                  <c:v>2.4500000000000002</c:v>
                </c:pt>
                <c:pt idx="33">
                  <c:v>1.54</c:v>
                </c:pt>
                <c:pt idx="34">
                  <c:v>1.26</c:v>
                </c:pt>
                <c:pt idx="35">
                  <c:v>1.1200000000000001</c:v>
                </c:pt>
                <c:pt idx="36">
                  <c:v>0.98</c:v>
                </c:pt>
                <c:pt idx="37">
                  <c:v>0.76</c:v>
                </c:pt>
                <c:pt idx="38">
                  <c:v>0.59</c:v>
                </c:pt>
                <c:pt idx="39">
                  <c:v>0.27</c:v>
                </c:pt>
                <c:pt idx="40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C-4308-8857-AE50B9B6407B}"/>
            </c:ext>
          </c:extLst>
        </c:ser>
        <c:ser>
          <c:idx val="1"/>
          <c:order val="1"/>
          <c:tx>
            <c:strRef>
              <c:f>'8A'!$M$180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'8A'!$N$180:$BG$180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C-4308-8857-AE50B9B64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85440"/>
        <c:axId val="618594952"/>
      </c:lineChart>
      <c:catAx>
        <c:axId val="6185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4952"/>
        <c:crosses val="autoZero"/>
        <c:auto val="1"/>
        <c:lblAlgn val="ctr"/>
        <c:lblOffset val="100"/>
        <c:tickLblSkip val="5"/>
        <c:noMultiLvlLbl val="0"/>
      </c:catAx>
      <c:valAx>
        <c:axId val="61859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Følsomhedsanalyse på energiøer: Effekten i elforsyningen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45010635518900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'8A'!$M$204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'8A'!$N$204:$AM$204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3.98</c:v>
                </c:pt>
                <c:pt idx="12">
                  <c:v>4.54</c:v>
                </c:pt>
                <c:pt idx="13">
                  <c:v>2.35</c:v>
                </c:pt>
                <c:pt idx="14">
                  <c:v>0.54</c:v>
                </c:pt>
                <c:pt idx="15">
                  <c:v>0.46</c:v>
                </c:pt>
                <c:pt idx="16">
                  <c:v>0.44</c:v>
                </c:pt>
                <c:pt idx="17">
                  <c:v>0.41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D-4E0A-B477-23FCFB5D4DDB}"/>
            </c:ext>
          </c:extLst>
        </c:ser>
        <c:ser>
          <c:idx val="1"/>
          <c:order val="1"/>
          <c:tx>
            <c:strRef>
              <c:f>'8A'!$M$205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'8A'!$N$205:$AM$205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0.15</c:v>
                </c:pt>
                <c:pt idx="12">
                  <c:v>0.16</c:v>
                </c:pt>
                <c:pt idx="13">
                  <c:v>0.13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D-4E0A-B477-23FCFB5D4DDB}"/>
            </c:ext>
          </c:extLst>
        </c:ser>
        <c:ser>
          <c:idx val="2"/>
          <c:order val="2"/>
          <c:tx>
            <c:strRef>
              <c:f>'8A'!$M$206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'8A'!$N$206:$AM$206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0.69</c:v>
                </c:pt>
                <c:pt idx="12">
                  <c:v>0.68</c:v>
                </c:pt>
                <c:pt idx="13">
                  <c:v>0.66</c:v>
                </c:pt>
                <c:pt idx="14">
                  <c:v>0.68</c:v>
                </c:pt>
                <c:pt idx="15">
                  <c:v>0.63</c:v>
                </c:pt>
                <c:pt idx="16">
                  <c:v>0.56000000000000005</c:v>
                </c:pt>
                <c:pt idx="17">
                  <c:v>0.48</c:v>
                </c:pt>
                <c:pt idx="18">
                  <c:v>0.41</c:v>
                </c:pt>
                <c:pt idx="19">
                  <c:v>0.33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0.22</c:v>
                </c:pt>
                <c:pt idx="24">
                  <c:v>0.21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D-4E0A-B477-23FCFB5D4DDB}"/>
            </c:ext>
          </c:extLst>
        </c:ser>
        <c:ser>
          <c:idx val="3"/>
          <c:order val="3"/>
          <c:tx>
            <c:strRef>
              <c:f>'8A'!$M$207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'8A'!$N$207:$AM$207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1.1100000000000001</c:v>
                </c:pt>
                <c:pt idx="12">
                  <c:v>0.77</c:v>
                </c:pt>
                <c:pt idx="13">
                  <c:v>0.82</c:v>
                </c:pt>
                <c:pt idx="14">
                  <c:v>1.2</c:v>
                </c:pt>
                <c:pt idx="15">
                  <c:v>1.1200000000000001</c:v>
                </c:pt>
                <c:pt idx="16">
                  <c:v>0.81</c:v>
                </c:pt>
                <c:pt idx="17">
                  <c:v>0.57999999999999996</c:v>
                </c:pt>
                <c:pt idx="18">
                  <c:v>0.39</c:v>
                </c:pt>
                <c:pt idx="19">
                  <c:v>0.27</c:v>
                </c:pt>
                <c:pt idx="20">
                  <c:v>0.16</c:v>
                </c:pt>
                <c:pt idx="21">
                  <c:v>0.12</c:v>
                </c:pt>
                <c:pt idx="22">
                  <c:v>0.1</c:v>
                </c:pt>
                <c:pt idx="23">
                  <c:v>7.0000000000000007E-2</c:v>
                </c:pt>
                <c:pt idx="24">
                  <c:v>0.06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4D-4E0A-B477-23FCFB5D4DDB}"/>
            </c:ext>
          </c:extLst>
        </c:ser>
        <c:ser>
          <c:idx val="4"/>
          <c:order val="4"/>
          <c:tx>
            <c:strRef>
              <c:f>'8A'!$M$208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'8A'!$N$208:$AM$208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0.87</c:v>
                </c:pt>
                <c:pt idx="11">
                  <c:v>1.38</c:v>
                </c:pt>
                <c:pt idx="12">
                  <c:v>1.34</c:v>
                </c:pt>
                <c:pt idx="13">
                  <c:v>1.43</c:v>
                </c:pt>
                <c:pt idx="14">
                  <c:v>1.68</c:v>
                </c:pt>
                <c:pt idx="15">
                  <c:v>1.66</c:v>
                </c:pt>
                <c:pt idx="16">
                  <c:v>1.63</c:v>
                </c:pt>
                <c:pt idx="17">
                  <c:v>1.57</c:v>
                </c:pt>
                <c:pt idx="18">
                  <c:v>1.5</c:v>
                </c:pt>
                <c:pt idx="19">
                  <c:v>1.48</c:v>
                </c:pt>
                <c:pt idx="20">
                  <c:v>1.39</c:v>
                </c:pt>
                <c:pt idx="21">
                  <c:v>1.35</c:v>
                </c:pt>
                <c:pt idx="22">
                  <c:v>1.23</c:v>
                </c:pt>
                <c:pt idx="23">
                  <c:v>0.82</c:v>
                </c:pt>
                <c:pt idx="24">
                  <c:v>0.83</c:v>
                </c:pt>
                <c:pt idx="2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4D-4E0A-B477-23FCFB5D4DDB}"/>
            </c:ext>
          </c:extLst>
        </c:ser>
        <c:ser>
          <c:idx val="5"/>
          <c:order val="5"/>
          <c:tx>
            <c:strRef>
              <c:f>'8A'!$M$209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'8A'!$N$209:$AM$209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0.81</c:v>
                </c:pt>
                <c:pt idx="12">
                  <c:v>0.81</c:v>
                </c:pt>
                <c:pt idx="13">
                  <c:v>0.81</c:v>
                </c:pt>
                <c:pt idx="14">
                  <c:v>0.8</c:v>
                </c:pt>
                <c:pt idx="15">
                  <c:v>0.79</c:v>
                </c:pt>
                <c:pt idx="16">
                  <c:v>0.78</c:v>
                </c:pt>
                <c:pt idx="17">
                  <c:v>0.76</c:v>
                </c:pt>
                <c:pt idx="18">
                  <c:v>0.73</c:v>
                </c:pt>
                <c:pt idx="19">
                  <c:v>0.71</c:v>
                </c:pt>
                <c:pt idx="20">
                  <c:v>0.69</c:v>
                </c:pt>
                <c:pt idx="21">
                  <c:v>0.69</c:v>
                </c:pt>
                <c:pt idx="22">
                  <c:v>0.69</c:v>
                </c:pt>
                <c:pt idx="23">
                  <c:v>0.69</c:v>
                </c:pt>
                <c:pt idx="24">
                  <c:v>0.7</c:v>
                </c:pt>
                <c:pt idx="2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4D-4E0A-B477-23FCFB5D4DDB}"/>
            </c:ext>
          </c:extLst>
        </c:ser>
        <c:ser>
          <c:idx val="6"/>
          <c:order val="6"/>
          <c:tx>
            <c:strRef>
              <c:f>'8A'!$M$210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'8A'!$N$210:$AM$210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9.58</c:v>
                </c:pt>
                <c:pt idx="12">
                  <c:v>9.5</c:v>
                </c:pt>
                <c:pt idx="13">
                  <c:v>9.39</c:v>
                </c:pt>
                <c:pt idx="14">
                  <c:v>6.45</c:v>
                </c:pt>
                <c:pt idx="15">
                  <c:v>6.42</c:v>
                </c:pt>
                <c:pt idx="16">
                  <c:v>6.4</c:v>
                </c:pt>
                <c:pt idx="17">
                  <c:v>6.15</c:v>
                </c:pt>
                <c:pt idx="18">
                  <c:v>5.98</c:v>
                </c:pt>
                <c:pt idx="19">
                  <c:v>5.69</c:v>
                </c:pt>
                <c:pt idx="20">
                  <c:v>4.5999999999999996</c:v>
                </c:pt>
                <c:pt idx="21">
                  <c:v>3.84</c:v>
                </c:pt>
                <c:pt idx="22">
                  <c:v>3.55</c:v>
                </c:pt>
                <c:pt idx="23">
                  <c:v>3.47</c:v>
                </c:pt>
                <c:pt idx="24">
                  <c:v>3.28</c:v>
                </c:pt>
                <c:pt idx="2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4D-4E0A-B477-23FCFB5D4DDB}"/>
            </c:ext>
          </c:extLst>
        </c:ser>
        <c:ser>
          <c:idx val="7"/>
          <c:order val="7"/>
          <c:tx>
            <c:strRef>
              <c:f>'8A'!$M$211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'8A'!$N$211:$AM$211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18.829999999999998</c:v>
                </c:pt>
                <c:pt idx="12">
                  <c:v>20.23</c:v>
                </c:pt>
                <c:pt idx="13">
                  <c:v>21.08</c:v>
                </c:pt>
                <c:pt idx="14">
                  <c:v>22.2</c:v>
                </c:pt>
                <c:pt idx="15">
                  <c:v>24.54</c:v>
                </c:pt>
                <c:pt idx="16">
                  <c:v>28.95</c:v>
                </c:pt>
                <c:pt idx="17">
                  <c:v>31.61</c:v>
                </c:pt>
                <c:pt idx="18">
                  <c:v>34.450000000000003</c:v>
                </c:pt>
                <c:pt idx="19">
                  <c:v>36.24</c:v>
                </c:pt>
                <c:pt idx="20">
                  <c:v>42.98</c:v>
                </c:pt>
                <c:pt idx="21">
                  <c:v>44.94</c:v>
                </c:pt>
                <c:pt idx="22">
                  <c:v>45.3</c:v>
                </c:pt>
                <c:pt idx="23">
                  <c:v>45.39</c:v>
                </c:pt>
                <c:pt idx="24">
                  <c:v>45.37</c:v>
                </c:pt>
                <c:pt idx="25">
                  <c:v>44.09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4D-4E0A-B477-23FCFB5D4DDB}"/>
            </c:ext>
          </c:extLst>
        </c:ser>
        <c:ser>
          <c:idx val="8"/>
          <c:order val="8"/>
          <c:tx>
            <c:strRef>
              <c:f>'8A'!$M$212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'8A'!$N$212:$AM$212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1.36</c:v>
                </c:pt>
                <c:pt idx="12">
                  <c:v>2.25</c:v>
                </c:pt>
                <c:pt idx="13">
                  <c:v>3.56</c:v>
                </c:pt>
                <c:pt idx="14">
                  <c:v>4.3099999999999996</c:v>
                </c:pt>
                <c:pt idx="15">
                  <c:v>5.54</c:v>
                </c:pt>
                <c:pt idx="16">
                  <c:v>6.8</c:v>
                </c:pt>
                <c:pt idx="17">
                  <c:v>8.07</c:v>
                </c:pt>
                <c:pt idx="18">
                  <c:v>8.8699999999999992</c:v>
                </c:pt>
                <c:pt idx="19">
                  <c:v>9.69</c:v>
                </c:pt>
                <c:pt idx="20">
                  <c:v>10.52</c:v>
                </c:pt>
                <c:pt idx="21">
                  <c:v>11.36</c:v>
                </c:pt>
                <c:pt idx="22">
                  <c:v>12.06</c:v>
                </c:pt>
                <c:pt idx="23">
                  <c:v>12.77</c:v>
                </c:pt>
                <c:pt idx="24">
                  <c:v>13.48</c:v>
                </c:pt>
                <c:pt idx="25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4D-4E0A-B477-23FCFB5D4DDB}"/>
            </c:ext>
          </c:extLst>
        </c:ser>
        <c:ser>
          <c:idx val="9"/>
          <c:order val="9"/>
          <c:tx>
            <c:strRef>
              <c:f>'8A'!$M$213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'8A'!$N$213:$AM$213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4D-4E0A-B477-23FCFB5D4DDB}"/>
            </c:ext>
          </c:extLst>
        </c:ser>
        <c:ser>
          <c:idx val="10"/>
          <c:order val="10"/>
          <c:tx>
            <c:strRef>
              <c:f>'8A'!$M$214</c:f>
              <c:strCache>
                <c:ptCount val="1"/>
                <c:pt idx="0">
                  <c:v>Vindkraft energiøer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'8A'!$N$214:$AM$214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1.18</c:v>
                </c:pt>
                <c:pt idx="20">
                  <c:v>7.79</c:v>
                </c:pt>
                <c:pt idx="21">
                  <c:v>9.15</c:v>
                </c:pt>
                <c:pt idx="22">
                  <c:v>11.14</c:v>
                </c:pt>
                <c:pt idx="23">
                  <c:v>20.59</c:v>
                </c:pt>
                <c:pt idx="24">
                  <c:v>22.88</c:v>
                </c:pt>
                <c:pt idx="25">
                  <c:v>22.88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4D-4E0A-B477-23FCFB5D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1344"/>
        <c:axId val="618587736"/>
      </c:barChart>
      <c:lineChart>
        <c:grouping val="standard"/>
        <c:varyColors val="0"/>
        <c:ser>
          <c:idx val="11"/>
          <c:order val="11"/>
          <c:tx>
            <c:strRef>
              <c:f>'8A'!$M$215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'8A'!$N$215:$AM$215</c:f>
              <c:numCache>
                <c:formatCode>General</c:formatCode>
                <c:ptCount val="26"/>
                <c:pt idx="0">
                  <c:v>35.729999999999997</c:v>
                </c:pt>
                <c:pt idx="1">
                  <c:v>34.86</c:v>
                </c:pt>
                <c:pt idx="2">
                  <c:v>34.43</c:v>
                </c:pt>
                <c:pt idx="3">
                  <c:v>34.21</c:v>
                </c:pt>
                <c:pt idx="4">
                  <c:v>33.659999999999997</c:v>
                </c:pt>
                <c:pt idx="5">
                  <c:v>33.81</c:v>
                </c:pt>
                <c:pt idx="6">
                  <c:v>34.119999999999997</c:v>
                </c:pt>
                <c:pt idx="7">
                  <c:v>34.18</c:v>
                </c:pt>
                <c:pt idx="8">
                  <c:v>34.520000000000003</c:v>
                </c:pt>
                <c:pt idx="9">
                  <c:v>34.479999999999997</c:v>
                </c:pt>
                <c:pt idx="10">
                  <c:v>34.74</c:v>
                </c:pt>
                <c:pt idx="11">
                  <c:v>36.71</c:v>
                </c:pt>
                <c:pt idx="12">
                  <c:v>37.72</c:v>
                </c:pt>
                <c:pt idx="13">
                  <c:v>38.770000000000003</c:v>
                </c:pt>
                <c:pt idx="14">
                  <c:v>39.96</c:v>
                </c:pt>
                <c:pt idx="15">
                  <c:v>41.34</c:v>
                </c:pt>
                <c:pt idx="16">
                  <c:v>43.31</c:v>
                </c:pt>
                <c:pt idx="17">
                  <c:v>45.87</c:v>
                </c:pt>
                <c:pt idx="18">
                  <c:v>48.53</c:v>
                </c:pt>
                <c:pt idx="19">
                  <c:v>51.17</c:v>
                </c:pt>
                <c:pt idx="20">
                  <c:v>54.13</c:v>
                </c:pt>
                <c:pt idx="21">
                  <c:v>56.12</c:v>
                </c:pt>
                <c:pt idx="22">
                  <c:v>57.71</c:v>
                </c:pt>
                <c:pt idx="23">
                  <c:v>59.1</c:v>
                </c:pt>
                <c:pt idx="24">
                  <c:v>60.48</c:v>
                </c:pt>
                <c:pt idx="2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4D-4E0A-B477-23FCFB5D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1344"/>
        <c:axId val="618587736"/>
      </c:lineChart>
      <c:catAx>
        <c:axId val="61859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7736"/>
        <c:crosses val="autoZero"/>
        <c:auto val="1"/>
        <c:lblAlgn val="ctr"/>
        <c:lblOffset val="100"/>
        <c:tickLblSkip val="5"/>
        <c:noMultiLvlLbl val="0"/>
      </c:catAx>
      <c:valAx>
        <c:axId val="61858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94656118222195"/>
          <c:y val="0.15703778498624887"/>
          <c:w val="0.32483542933910509"/>
          <c:h val="0.73565569352196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Fjernvarmeproduktion fordelt på typer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79452923834758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'8A'!$N$154:$AM$154</c:f>
              <c:numCache>
                <c:formatCode>General</c:formatCode>
                <c:ptCount val="26"/>
                <c:pt idx="0">
                  <c:v>36.340000000000003</c:v>
                </c:pt>
                <c:pt idx="1">
                  <c:v>31.06</c:v>
                </c:pt>
                <c:pt idx="2">
                  <c:v>32.25</c:v>
                </c:pt>
                <c:pt idx="3">
                  <c:v>32.340000000000003</c:v>
                </c:pt>
                <c:pt idx="4">
                  <c:v>24.65</c:v>
                </c:pt>
                <c:pt idx="5">
                  <c:v>26.05</c:v>
                </c:pt>
                <c:pt idx="6">
                  <c:v>24.92</c:v>
                </c:pt>
                <c:pt idx="7">
                  <c:v>19.22</c:v>
                </c:pt>
                <c:pt idx="8">
                  <c:v>16.510000000000002</c:v>
                </c:pt>
                <c:pt idx="9">
                  <c:v>12.69</c:v>
                </c:pt>
                <c:pt idx="10">
                  <c:v>7.28</c:v>
                </c:pt>
                <c:pt idx="11">
                  <c:v>7.79</c:v>
                </c:pt>
                <c:pt idx="12">
                  <c:v>6.44</c:v>
                </c:pt>
                <c:pt idx="13">
                  <c:v>2.8</c:v>
                </c:pt>
                <c:pt idx="14">
                  <c:v>2.0299999999999998</c:v>
                </c:pt>
                <c:pt idx="15">
                  <c:v>1.67</c:v>
                </c:pt>
                <c:pt idx="16">
                  <c:v>1.63</c:v>
                </c:pt>
                <c:pt idx="17">
                  <c:v>1.52</c:v>
                </c:pt>
                <c:pt idx="18">
                  <c:v>0.28999999999999998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3-4CF4-BB22-155CCA9C1E21}"/>
            </c:ext>
          </c:extLst>
        </c:ser>
        <c:ser>
          <c:idx val="1"/>
          <c:order val="1"/>
          <c:tx>
            <c:strRef>
              <c:f>'8A'!$M$155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'8A'!$N$155:$AM$155</c:f>
              <c:numCache>
                <c:formatCode>General</c:formatCode>
                <c:ptCount val="26"/>
                <c:pt idx="0">
                  <c:v>4.63</c:v>
                </c:pt>
                <c:pt idx="1">
                  <c:v>2.46</c:v>
                </c:pt>
                <c:pt idx="2">
                  <c:v>2.38</c:v>
                </c:pt>
                <c:pt idx="3">
                  <c:v>2.06</c:v>
                </c:pt>
                <c:pt idx="4">
                  <c:v>1.1599999999999999</c:v>
                </c:pt>
                <c:pt idx="5">
                  <c:v>1.28</c:v>
                </c:pt>
                <c:pt idx="6">
                  <c:v>1.38</c:v>
                </c:pt>
                <c:pt idx="7">
                  <c:v>1.23</c:v>
                </c:pt>
                <c:pt idx="8">
                  <c:v>1.29</c:v>
                </c:pt>
                <c:pt idx="9">
                  <c:v>1.0900000000000001</c:v>
                </c:pt>
                <c:pt idx="10">
                  <c:v>0.91</c:v>
                </c:pt>
                <c:pt idx="11">
                  <c:v>0.71</c:v>
                </c:pt>
                <c:pt idx="12">
                  <c:v>0.74</c:v>
                </c:pt>
                <c:pt idx="13">
                  <c:v>0.69</c:v>
                </c:pt>
                <c:pt idx="14">
                  <c:v>0.66</c:v>
                </c:pt>
                <c:pt idx="15">
                  <c:v>0.66</c:v>
                </c:pt>
                <c:pt idx="16">
                  <c:v>0.57999999999999996</c:v>
                </c:pt>
                <c:pt idx="17">
                  <c:v>0.53</c:v>
                </c:pt>
                <c:pt idx="18">
                  <c:v>0.47</c:v>
                </c:pt>
                <c:pt idx="19">
                  <c:v>0.44</c:v>
                </c:pt>
                <c:pt idx="20">
                  <c:v>0.42</c:v>
                </c:pt>
                <c:pt idx="21">
                  <c:v>0.46</c:v>
                </c:pt>
                <c:pt idx="22">
                  <c:v>0.43</c:v>
                </c:pt>
                <c:pt idx="23">
                  <c:v>0.43</c:v>
                </c:pt>
                <c:pt idx="24">
                  <c:v>0.42</c:v>
                </c:pt>
                <c:pt idx="25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3-4CF4-BB22-155CCA9C1E21}"/>
            </c:ext>
          </c:extLst>
        </c:ser>
        <c:ser>
          <c:idx val="2"/>
          <c:order val="2"/>
          <c:tx>
            <c:strRef>
              <c:f>'8A'!$M$156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'8A'!$N$156:$AM$156</c:f>
              <c:numCache>
                <c:formatCode>General</c:formatCode>
                <c:ptCount val="26"/>
                <c:pt idx="0">
                  <c:v>10.63</c:v>
                </c:pt>
                <c:pt idx="1">
                  <c:v>10.83</c:v>
                </c:pt>
                <c:pt idx="2">
                  <c:v>10.75</c:v>
                </c:pt>
                <c:pt idx="3">
                  <c:v>10.75</c:v>
                </c:pt>
                <c:pt idx="4">
                  <c:v>11.4</c:v>
                </c:pt>
                <c:pt idx="5">
                  <c:v>12.25</c:v>
                </c:pt>
                <c:pt idx="6">
                  <c:v>12.2</c:v>
                </c:pt>
                <c:pt idx="7">
                  <c:v>12.54</c:v>
                </c:pt>
                <c:pt idx="8">
                  <c:v>12.68</c:v>
                </c:pt>
                <c:pt idx="9">
                  <c:v>13.19</c:v>
                </c:pt>
                <c:pt idx="10">
                  <c:v>13.48</c:v>
                </c:pt>
                <c:pt idx="11">
                  <c:v>14.39</c:v>
                </c:pt>
                <c:pt idx="12">
                  <c:v>14.21</c:v>
                </c:pt>
                <c:pt idx="13">
                  <c:v>13.65</c:v>
                </c:pt>
                <c:pt idx="14">
                  <c:v>14.02</c:v>
                </c:pt>
                <c:pt idx="15">
                  <c:v>13.21</c:v>
                </c:pt>
                <c:pt idx="16">
                  <c:v>11.72</c:v>
                </c:pt>
                <c:pt idx="17">
                  <c:v>10.16</c:v>
                </c:pt>
                <c:pt idx="18">
                  <c:v>8.56</c:v>
                </c:pt>
                <c:pt idx="19">
                  <c:v>6.89</c:v>
                </c:pt>
                <c:pt idx="20">
                  <c:v>5.12</c:v>
                </c:pt>
                <c:pt idx="21">
                  <c:v>4.93</c:v>
                </c:pt>
                <c:pt idx="22">
                  <c:v>4.75</c:v>
                </c:pt>
                <c:pt idx="23">
                  <c:v>4.58</c:v>
                </c:pt>
                <c:pt idx="24">
                  <c:v>4.42</c:v>
                </c:pt>
                <c:pt idx="25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3-4CF4-BB22-155CCA9C1E21}"/>
            </c:ext>
          </c:extLst>
        </c:ser>
        <c:ser>
          <c:idx val="3"/>
          <c:order val="3"/>
          <c:tx>
            <c:strRef>
              <c:f>'8A'!$M$157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'8A'!$N$157:$AM$157</c:f>
              <c:numCache>
                <c:formatCode>General</c:formatCode>
                <c:ptCount val="26"/>
                <c:pt idx="0">
                  <c:v>44.84</c:v>
                </c:pt>
                <c:pt idx="1">
                  <c:v>34.82</c:v>
                </c:pt>
                <c:pt idx="2">
                  <c:v>32.61</c:v>
                </c:pt>
                <c:pt idx="3">
                  <c:v>30</c:v>
                </c:pt>
                <c:pt idx="4">
                  <c:v>23.36</c:v>
                </c:pt>
                <c:pt idx="5">
                  <c:v>23.65</c:v>
                </c:pt>
                <c:pt idx="6">
                  <c:v>25.37</c:v>
                </c:pt>
                <c:pt idx="7">
                  <c:v>20.62</c:v>
                </c:pt>
                <c:pt idx="8">
                  <c:v>20.48</c:v>
                </c:pt>
                <c:pt idx="9">
                  <c:v>16.850000000000001</c:v>
                </c:pt>
                <c:pt idx="10">
                  <c:v>11.89</c:v>
                </c:pt>
                <c:pt idx="11">
                  <c:v>5.53</c:v>
                </c:pt>
                <c:pt idx="12">
                  <c:v>4</c:v>
                </c:pt>
                <c:pt idx="13">
                  <c:v>3.46</c:v>
                </c:pt>
                <c:pt idx="14">
                  <c:v>3.82</c:v>
                </c:pt>
                <c:pt idx="15">
                  <c:v>3.71</c:v>
                </c:pt>
                <c:pt idx="16">
                  <c:v>2.96</c:v>
                </c:pt>
                <c:pt idx="17">
                  <c:v>2.2200000000000002</c:v>
                </c:pt>
                <c:pt idx="18">
                  <c:v>1.5</c:v>
                </c:pt>
                <c:pt idx="19">
                  <c:v>0.94</c:v>
                </c:pt>
                <c:pt idx="20">
                  <c:v>0.57999999999999996</c:v>
                </c:pt>
                <c:pt idx="21">
                  <c:v>0.45</c:v>
                </c:pt>
                <c:pt idx="22">
                  <c:v>0.39</c:v>
                </c:pt>
                <c:pt idx="23">
                  <c:v>0.31</c:v>
                </c:pt>
                <c:pt idx="24">
                  <c:v>0.26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3-4CF4-BB22-155CCA9C1E21}"/>
            </c:ext>
          </c:extLst>
        </c:ser>
        <c:ser>
          <c:idx val="4"/>
          <c:order val="4"/>
          <c:tx>
            <c:strRef>
              <c:f>'8A'!$M$158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'8A'!$N$158:$AM$158</c:f>
              <c:numCache>
                <c:formatCode>General</c:formatCode>
                <c:ptCount val="26"/>
                <c:pt idx="0">
                  <c:v>1.17</c:v>
                </c:pt>
                <c:pt idx="1">
                  <c:v>1.2</c:v>
                </c:pt>
                <c:pt idx="2">
                  <c:v>1.49</c:v>
                </c:pt>
                <c:pt idx="3">
                  <c:v>1.37</c:v>
                </c:pt>
                <c:pt idx="4">
                  <c:v>1.88</c:v>
                </c:pt>
                <c:pt idx="5">
                  <c:v>2.17</c:v>
                </c:pt>
                <c:pt idx="6">
                  <c:v>2.64</c:v>
                </c:pt>
                <c:pt idx="7">
                  <c:v>3.15</c:v>
                </c:pt>
                <c:pt idx="8">
                  <c:v>3.54</c:v>
                </c:pt>
                <c:pt idx="9">
                  <c:v>3.9</c:v>
                </c:pt>
                <c:pt idx="10">
                  <c:v>4.5199999999999996</c:v>
                </c:pt>
                <c:pt idx="11">
                  <c:v>4.8099999999999996</c:v>
                </c:pt>
                <c:pt idx="12">
                  <c:v>4.66</c:v>
                </c:pt>
                <c:pt idx="13">
                  <c:v>4.7699999999999996</c:v>
                </c:pt>
                <c:pt idx="14">
                  <c:v>5.15</c:v>
                </c:pt>
                <c:pt idx="15">
                  <c:v>5.29</c:v>
                </c:pt>
                <c:pt idx="16">
                  <c:v>5.37</c:v>
                </c:pt>
                <c:pt idx="17">
                  <c:v>5.28</c:v>
                </c:pt>
                <c:pt idx="18">
                  <c:v>5.0599999999999996</c:v>
                </c:pt>
                <c:pt idx="19">
                  <c:v>4.7699999999999996</c:v>
                </c:pt>
                <c:pt idx="20">
                  <c:v>4.63</c:v>
                </c:pt>
                <c:pt idx="21">
                  <c:v>4.57</c:v>
                </c:pt>
                <c:pt idx="22">
                  <c:v>4.17</c:v>
                </c:pt>
                <c:pt idx="23">
                  <c:v>2.71</c:v>
                </c:pt>
                <c:pt idx="24">
                  <c:v>2.83</c:v>
                </c:pt>
                <c:pt idx="25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3-4CF4-BB22-155CCA9C1E21}"/>
            </c:ext>
          </c:extLst>
        </c:ser>
        <c:ser>
          <c:idx val="5"/>
          <c:order val="5"/>
          <c:tx>
            <c:strRef>
              <c:f>'8A'!$M$159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'8A'!$N$159:$AM$159</c:f>
              <c:numCache>
                <c:formatCode>General</c:formatCode>
                <c:ptCount val="26"/>
                <c:pt idx="0">
                  <c:v>12.99</c:v>
                </c:pt>
                <c:pt idx="1">
                  <c:v>13.24</c:v>
                </c:pt>
                <c:pt idx="2">
                  <c:v>13.14</c:v>
                </c:pt>
                <c:pt idx="3">
                  <c:v>13.14</c:v>
                </c:pt>
                <c:pt idx="4">
                  <c:v>13.93</c:v>
                </c:pt>
                <c:pt idx="5">
                  <c:v>14.97</c:v>
                </c:pt>
                <c:pt idx="6">
                  <c:v>14.91</c:v>
                </c:pt>
                <c:pt idx="7">
                  <c:v>15.33</c:v>
                </c:pt>
                <c:pt idx="8">
                  <c:v>15.49</c:v>
                </c:pt>
                <c:pt idx="9">
                  <c:v>16.13</c:v>
                </c:pt>
                <c:pt idx="10">
                  <c:v>16.48</c:v>
                </c:pt>
                <c:pt idx="11">
                  <c:v>16.829999999999998</c:v>
                </c:pt>
                <c:pt idx="12">
                  <c:v>16.86</c:v>
                </c:pt>
                <c:pt idx="13">
                  <c:v>16.75</c:v>
                </c:pt>
                <c:pt idx="14">
                  <c:v>16.66</c:v>
                </c:pt>
                <c:pt idx="15">
                  <c:v>16.59</c:v>
                </c:pt>
                <c:pt idx="16">
                  <c:v>16.27</c:v>
                </c:pt>
                <c:pt idx="17">
                  <c:v>15.88</c:v>
                </c:pt>
                <c:pt idx="18">
                  <c:v>15.43</c:v>
                </c:pt>
                <c:pt idx="19">
                  <c:v>14.93</c:v>
                </c:pt>
                <c:pt idx="20">
                  <c:v>14.42</c:v>
                </c:pt>
                <c:pt idx="21">
                  <c:v>14.46</c:v>
                </c:pt>
                <c:pt idx="22">
                  <c:v>14.5</c:v>
                </c:pt>
                <c:pt idx="23">
                  <c:v>14.53</c:v>
                </c:pt>
                <c:pt idx="24">
                  <c:v>14.57</c:v>
                </c:pt>
                <c:pt idx="25">
                  <c:v>14.61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3-4CF4-BB22-155CCA9C1E21}"/>
            </c:ext>
          </c:extLst>
        </c:ser>
        <c:ser>
          <c:idx val="6"/>
          <c:order val="6"/>
          <c:tx>
            <c:strRef>
              <c:f>'8A'!$M$160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'8A'!$N$160:$AM$160</c:f>
              <c:numCache>
                <c:formatCode>General</c:formatCode>
                <c:ptCount val="26"/>
                <c:pt idx="0">
                  <c:v>35.24</c:v>
                </c:pt>
                <c:pt idx="1">
                  <c:v>34.9</c:v>
                </c:pt>
                <c:pt idx="2">
                  <c:v>39.22</c:v>
                </c:pt>
                <c:pt idx="3">
                  <c:v>41.3</c:v>
                </c:pt>
                <c:pt idx="4">
                  <c:v>41.71</c:v>
                </c:pt>
                <c:pt idx="5">
                  <c:v>43.85</c:v>
                </c:pt>
                <c:pt idx="6">
                  <c:v>47.5</c:v>
                </c:pt>
                <c:pt idx="7">
                  <c:v>56.64</c:v>
                </c:pt>
                <c:pt idx="8">
                  <c:v>57.09</c:v>
                </c:pt>
                <c:pt idx="9">
                  <c:v>59.6</c:v>
                </c:pt>
                <c:pt idx="10">
                  <c:v>62.05</c:v>
                </c:pt>
                <c:pt idx="11">
                  <c:v>73.900000000000006</c:v>
                </c:pt>
                <c:pt idx="12">
                  <c:v>74.430000000000007</c:v>
                </c:pt>
                <c:pt idx="13">
                  <c:v>78.5</c:v>
                </c:pt>
                <c:pt idx="14">
                  <c:v>77.459999999999994</c:v>
                </c:pt>
                <c:pt idx="15">
                  <c:v>78.239999999999995</c:v>
                </c:pt>
                <c:pt idx="16">
                  <c:v>78.010000000000005</c:v>
                </c:pt>
                <c:pt idx="17">
                  <c:v>77.03</c:v>
                </c:pt>
                <c:pt idx="18">
                  <c:v>75.099999999999994</c:v>
                </c:pt>
                <c:pt idx="19">
                  <c:v>71.83</c:v>
                </c:pt>
                <c:pt idx="20">
                  <c:v>63.12</c:v>
                </c:pt>
                <c:pt idx="21">
                  <c:v>60.45</c:v>
                </c:pt>
                <c:pt idx="22">
                  <c:v>58.91</c:v>
                </c:pt>
                <c:pt idx="23">
                  <c:v>59.66</c:v>
                </c:pt>
                <c:pt idx="24">
                  <c:v>58.64</c:v>
                </c:pt>
                <c:pt idx="25">
                  <c:v>57.74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43-4CF4-BB22-155CCA9C1E21}"/>
            </c:ext>
          </c:extLst>
        </c:ser>
        <c:ser>
          <c:idx val="7"/>
          <c:order val="7"/>
          <c:tx>
            <c:strRef>
              <c:f>'8A'!$M$161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'8A'!$N$161:$AM$161</c:f>
              <c:numCache>
                <c:formatCode>General</c:formatCode>
                <c:ptCount val="26"/>
                <c:pt idx="0">
                  <c:v>1.69</c:v>
                </c:pt>
                <c:pt idx="1">
                  <c:v>0.67</c:v>
                </c:pt>
                <c:pt idx="2">
                  <c:v>0.81</c:v>
                </c:pt>
                <c:pt idx="3">
                  <c:v>0.71</c:v>
                </c:pt>
                <c:pt idx="4">
                  <c:v>0.68</c:v>
                </c:pt>
                <c:pt idx="5">
                  <c:v>0.51</c:v>
                </c:pt>
                <c:pt idx="6">
                  <c:v>0.24</c:v>
                </c:pt>
                <c:pt idx="7">
                  <c:v>0.16</c:v>
                </c:pt>
                <c:pt idx="8">
                  <c:v>0.2</c:v>
                </c:pt>
                <c:pt idx="9">
                  <c:v>0.13</c:v>
                </c:pt>
                <c:pt idx="10">
                  <c:v>7.0000000000000007E-2</c:v>
                </c:pt>
                <c:pt idx="11">
                  <c:v>0.2</c:v>
                </c:pt>
                <c:pt idx="12">
                  <c:v>0.15</c:v>
                </c:pt>
                <c:pt idx="13">
                  <c:v>0.14000000000000001</c:v>
                </c:pt>
                <c:pt idx="14">
                  <c:v>0.08</c:v>
                </c:pt>
                <c:pt idx="15">
                  <c:v>0.1</c:v>
                </c:pt>
                <c:pt idx="16">
                  <c:v>0.12</c:v>
                </c:pt>
                <c:pt idx="17">
                  <c:v>0.16</c:v>
                </c:pt>
                <c:pt idx="18">
                  <c:v>0.08</c:v>
                </c:pt>
                <c:pt idx="19">
                  <c:v>0.06</c:v>
                </c:pt>
                <c:pt idx="20">
                  <c:v>0.06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0.04</c:v>
                </c:pt>
                <c:pt idx="2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43-4CF4-BB22-155CCA9C1E21}"/>
            </c:ext>
          </c:extLst>
        </c:ser>
        <c:ser>
          <c:idx val="8"/>
          <c:order val="8"/>
          <c:tx>
            <c:strRef>
              <c:f>'8A'!$M$162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'8A'!$N$162:$AM$162</c:f>
              <c:numCache>
                <c:formatCode>General</c:formatCode>
                <c:ptCount val="26"/>
                <c:pt idx="0">
                  <c:v>2.52</c:v>
                </c:pt>
                <c:pt idx="1">
                  <c:v>2.71</c:v>
                </c:pt>
                <c:pt idx="2">
                  <c:v>2.46</c:v>
                </c:pt>
                <c:pt idx="3">
                  <c:v>2.29</c:v>
                </c:pt>
                <c:pt idx="4">
                  <c:v>2.92</c:v>
                </c:pt>
                <c:pt idx="5">
                  <c:v>3.13</c:v>
                </c:pt>
                <c:pt idx="6">
                  <c:v>3.46</c:v>
                </c:pt>
                <c:pt idx="7">
                  <c:v>3.77</c:v>
                </c:pt>
                <c:pt idx="8">
                  <c:v>4.07</c:v>
                </c:pt>
                <c:pt idx="9">
                  <c:v>4.32</c:v>
                </c:pt>
                <c:pt idx="10">
                  <c:v>4.62</c:v>
                </c:pt>
                <c:pt idx="11">
                  <c:v>4.4800000000000004</c:v>
                </c:pt>
                <c:pt idx="12">
                  <c:v>5.34</c:v>
                </c:pt>
                <c:pt idx="13">
                  <c:v>5.36</c:v>
                </c:pt>
                <c:pt idx="14">
                  <c:v>5.4</c:v>
                </c:pt>
                <c:pt idx="15">
                  <c:v>5.42</c:v>
                </c:pt>
                <c:pt idx="16">
                  <c:v>5.45</c:v>
                </c:pt>
                <c:pt idx="17">
                  <c:v>5.49</c:v>
                </c:pt>
                <c:pt idx="18">
                  <c:v>5.53</c:v>
                </c:pt>
                <c:pt idx="19">
                  <c:v>5.6</c:v>
                </c:pt>
                <c:pt idx="20">
                  <c:v>5.7</c:v>
                </c:pt>
                <c:pt idx="21">
                  <c:v>5.72</c:v>
                </c:pt>
                <c:pt idx="22">
                  <c:v>5.74</c:v>
                </c:pt>
                <c:pt idx="23">
                  <c:v>5.74</c:v>
                </c:pt>
                <c:pt idx="24">
                  <c:v>5.74</c:v>
                </c:pt>
                <c:pt idx="25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43-4CF4-BB22-155CCA9C1E21}"/>
            </c:ext>
          </c:extLst>
        </c:ser>
        <c:ser>
          <c:idx val="9"/>
          <c:order val="9"/>
          <c:tx>
            <c:strRef>
              <c:f>'8A'!$M$163</c:f>
              <c:strCache>
                <c:ptCount val="1"/>
                <c:pt idx="0">
                  <c:v>Solvarme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'8A'!$N$163:$AM$163</c:f>
              <c:numCache>
                <c:formatCode>General</c:formatCode>
                <c:ptCount val="26"/>
                <c:pt idx="0">
                  <c:v>0.14000000000000001</c:v>
                </c:pt>
                <c:pt idx="1">
                  <c:v>0.21</c:v>
                </c:pt>
                <c:pt idx="2">
                  <c:v>0.34</c:v>
                </c:pt>
                <c:pt idx="3">
                  <c:v>0.46</c:v>
                </c:pt>
                <c:pt idx="4">
                  <c:v>0.74</c:v>
                </c:pt>
                <c:pt idx="5">
                  <c:v>0.96</c:v>
                </c:pt>
                <c:pt idx="6">
                  <c:v>1.39</c:v>
                </c:pt>
                <c:pt idx="7">
                  <c:v>1.71</c:v>
                </c:pt>
                <c:pt idx="8">
                  <c:v>2.13</c:v>
                </c:pt>
                <c:pt idx="9">
                  <c:v>2.33</c:v>
                </c:pt>
                <c:pt idx="10">
                  <c:v>2.62</c:v>
                </c:pt>
                <c:pt idx="11">
                  <c:v>2.67</c:v>
                </c:pt>
                <c:pt idx="12">
                  <c:v>2.68</c:v>
                </c:pt>
                <c:pt idx="13">
                  <c:v>2.78</c:v>
                </c:pt>
                <c:pt idx="14">
                  <c:v>2.89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43-4CF4-BB22-155CCA9C1E21}"/>
            </c:ext>
          </c:extLst>
        </c:ser>
        <c:ser>
          <c:idx val="10"/>
          <c:order val="10"/>
          <c:tx>
            <c:strRef>
              <c:f>'8A'!$M$164</c:f>
              <c:strCache>
                <c:ptCount val="1"/>
                <c:pt idx="0">
                  <c:v>Elkedler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'8A'!$N$164:$AM$164</c:f>
              <c:numCache>
                <c:formatCode>General</c:formatCode>
                <c:ptCount val="26"/>
                <c:pt idx="0">
                  <c:v>0.11</c:v>
                </c:pt>
                <c:pt idx="1">
                  <c:v>0.22</c:v>
                </c:pt>
                <c:pt idx="2">
                  <c:v>0.63</c:v>
                </c:pt>
                <c:pt idx="3">
                  <c:v>0.49</c:v>
                </c:pt>
                <c:pt idx="4">
                  <c:v>0.39</c:v>
                </c:pt>
                <c:pt idx="5">
                  <c:v>1.04</c:v>
                </c:pt>
                <c:pt idx="6">
                  <c:v>0.7</c:v>
                </c:pt>
                <c:pt idx="7">
                  <c:v>0.97</c:v>
                </c:pt>
                <c:pt idx="8">
                  <c:v>1.08</c:v>
                </c:pt>
                <c:pt idx="9">
                  <c:v>1.42</c:v>
                </c:pt>
                <c:pt idx="10">
                  <c:v>2.76</c:v>
                </c:pt>
                <c:pt idx="11">
                  <c:v>0.25</c:v>
                </c:pt>
                <c:pt idx="12">
                  <c:v>1.36</c:v>
                </c:pt>
                <c:pt idx="13">
                  <c:v>1.02</c:v>
                </c:pt>
                <c:pt idx="14">
                  <c:v>1.07</c:v>
                </c:pt>
                <c:pt idx="15">
                  <c:v>1.1200000000000001</c:v>
                </c:pt>
                <c:pt idx="16">
                  <c:v>1.08</c:v>
                </c:pt>
                <c:pt idx="17">
                  <c:v>1.89</c:v>
                </c:pt>
                <c:pt idx="18">
                  <c:v>2.52</c:v>
                </c:pt>
                <c:pt idx="19">
                  <c:v>2.87</c:v>
                </c:pt>
                <c:pt idx="20">
                  <c:v>3.62</c:v>
                </c:pt>
                <c:pt idx="21">
                  <c:v>4.0999999999999996</c:v>
                </c:pt>
                <c:pt idx="22">
                  <c:v>4.3600000000000003</c:v>
                </c:pt>
                <c:pt idx="23">
                  <c:v>4.58</c:v>
                </c:pt>
                <c:pt idx="24">
                  <c:v>4.6900000000000004</c:v>
                </c:pt>
                <c:pt idx="25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43-4CF4-BB22-155CCA9C1E21}"/>
            </c:ext>
          </c:extLst>
        </c:ser>
        <c:ser>
          <c:idx val="11"/>
          <c:order val="11"/>
          <c:tx>
            <c:strRef>
              <c:f>'8A'!$M$165</c:f>
              <c:strCache>
                <c:ptCount val="1"/>
                <c:pt idx="0">
                  <c:v>Varmepumper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'8A'!$N$165:$AM$165</c:f>
              <c:numCache>
                <c:formatCode>General</c:formatCode>
                <c:ptCount val="2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7.0000000000000007E-2</c:v>
                </c:pt>
                <c:pt idx="4">
                  <c:v>0.06</c:v>
                </c:pt>
                <c:pt idx="5">
                  <c:v>0.11</c:v>
                </c:pt>
                <c:pt idx="6">
                  <c:v>0.13</c:v>
                </c:pt>
                <c:pt idx="7">
                  <c:v>0.18</c:v>
                </c:pt>
                <c:pt idx="8">
                  <c:v>0.42</c:v>
                </c:pt>
                <c:pt idx="9">
                  <c:v>0.56999999999999995</c:v>
                </c:pt>
                <c:pt idx="10">
                  <c:v>1.43</c:v>
                </c:pt>
                <c:pt idx="11">
                  <c:v>5.69</c:v>
                </c:pt>
                <c:pt idx="12">
                  <c:v>7.48</c:v>
                </c:pt>
                <c:pt idx="13">
                  <c:v>9.52</c:v>
                </c:pt>
                <c:pt idx="14">
                  <c:v>11.3</c:v>
                </c:pt>
                <c:pt idx="15">
                  <c:v>12.63</c:v>
                </c:pt>
                <c:pt idx="16">
                  <c:v>16.440000000000001</c:v>
                </c:pt>
                <c:pt idx="17">
                  <c:v>20.47</c:v>
                </c:pt>
                <c:pt idx="18">
                  <c:v>27.09</c:v>
                </c:pt>
                <c:pt idx="19">
                  <c:v>34.299999999999997</c:v>
                </c:pt>
                <c:pt idx="20">
                  <c:v>43.55</c:v>
                </c:pt>
                <c:pt idx="21">
                  <c:v>46.08</c:v>
                </c:pt>
                <c:pt idx="22">
                  <c:v>48.03</c:v>
                </c:pt>
                <c:pt idx="23">
                  <c:v>48.77</c:v>
                </c:pt>
                <c:pt idx="24">
                  <c:v>49.78</c:v>
                </c:pt>
                <c:pt idx="25">
                  <c:v>50.88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43-4CF4-BB22-155CCA9C1E21}"/>
            </c:ext>
          </c:extLst>
        </c:ser>
        <c:ser>
          <c:idx val="12"/>
          <c:order val="12"/>
          <c:tx>
            <c:strRef>
              <c:f>'8A'!$M$166</c:f>
              <c:strCache>
                <c:ptCount val="1"/>
                <c:pt idx="0">
                  <c:v>Geotermi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'8A'!$N$166:$AM$166</c:f>
              <c:numCache>
                <c:formatCode>General</c:formatCode>
                <c:ptCount val="26"/>
                <c:pt idx="0">
                  <c:v>0.11</c:v>
                </c:pt>
                <c:pt idx="1">
                  <c:v>0.08</c:v>
                </c:pt>
                <c:pt idx="2">
                  <c:v>0.14000000000000001</c:v>
                </c:pt>
                <c:pt idx="3">
                  <c:v>0.11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0.11</c:v>
                </c:pt>
                <c:pt idx="7">
                  <c:v>0.08</c:v>
                </c:pt>
                <c:pt idx="8">
                  <c:v>0.06</c:v>
                </c:pt>
                <c:pt idx="9">
                  <c:v>0.03</c:v>
                </c:pt>
                <c:pt idx="10">
                  <c:v>0.02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0.04</c:v>
                </c:pt>
                <c:pt idx="15">
                  <c:v>0.05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2.46</c:v>
                </c:pt>
                <c:pt idx="21">
                  <c:v>2.4700000000000002</c:v>
                </c:pt>
                <c:pt idx="22">
                  <c:v>2.4700000000000002</c:v>
                </c:pt>
                <c:pt idx="23">
                  <c:v>2.4900000000000002</c:v>
                </c:pt>
                <c:pt idx="24">
                  <c:v>2.4900000000000002</c:v>
                </c:pt>
                <c:pt idx="25">
                  <c:v>2.4900000000000002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43-4CF4-BB22-155CCA9C1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1672"/>
        <c:axId val="618588720"/>
      </c:barChart>
      <c:catAx>
        <c:axId val="61859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8720"/>
        <c:crosses val="autoZero"/>
        <c:auto val="1"/>
        <c:lblAlgn val="ctr"/>
        <c:lblOffset val="100"/>
        <c:tickLblSkip val="5"/>
        <c:noMultiLvlLbl val="0"/>
      </c:catAx>
      <c:valAx>
        <c:axId val="61858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1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742396536925778"/>
          <c:y val="0.13597407073361101"/>
          <c:w val="0.27835802515206926"/>
          <c:h val="0.8030595791304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Spotmarkedspriser for el i Danmark og Danmarks nabolande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452130835541291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'8A'!$M$129</c:f>
              <c:strCache>
                <c:ptCount val="1"/>
                <c:pt idx="0">
                  <c:v>DELU</c:v>
                </c:pt>
              </c:strCache>
            </c:strRef>
          </c:tx>
          <c:spPr>
            <a:ln w="28575" cap="rnd">
              <a:solidFill>
                <a:srgbClr val="FFDA06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'8A'!$N$129:$AA$129</c:f>
              <c:numCache>
                <c:formatCode>General</c:formatCode>
                <c:ptCount val="14"/>
                <c:pt idx="0">
                  <c:v>834.24</c:v>
                </c:pt>
                <c:pt idx="1">
                  <c:v>738.16</c:v>
                </c:pt>
                <c:pt idx="2">
                  <c:v>569.98</c:v>
                </c:pt>
                <c:pt idx="3">
                  <c:v>552.73</c:v>
                </c:pt>
                <c:pt idx="4">
                  <c:v>544.67999999999995</c:v>
                </c:pt>
                <c:pt idx="5">
                  <c:v>529.78</c:v>
                </c:pt>
                <c:pt idx="6">
                  <c:v>512.86</c:v>
                </c:pt>
                <c:pt idx="7">
                  <c:v>485.89</c:v>
                </c:pt>
                <c:pt idx="8">
                  <c:v>447.61</c:v>
                </c:pt>
                <c:pt idx="9">
                  <c:v>443.13</c:v>
                </c:pt>
                <c:pt idx="10">
                  <c:v>446.9</c:v>
                </c:pt>
                <c:pt idx="11">
                  <c:v>448.51</c:v>
                </c:pt>
                <c:pt idx="12">
                  <c:v>456.56</c:v>
                </c:pt>
                <c:pt idx="13">
                  <c:v>456.63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4-4BA0-BD7F-BB835E790528}"/>
            </c:ext>
          </c:extLst>
        </c:ser>
        <c:ser>
          <c:idx val="1"/>
          <c:order val="1"/>
          <c:tx>
            <c:strRef>
              <c:f>'8A'!$M$130</c:f>
              <c:strCache>
                <c:ptCount val="1"/>
                <c:pt idx="0">
                  <c:v>SE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'8A'!$N$130:$AA$130</c:f>
              <c:numCache>
                <c:formatCode>General</c:formatCode>
                <c:ptCount val="14"/>
                <c:pt idx="0">
                  <c:v>832.15</c:v>
                </c:pt>
                <c:pt idx="1">
                  <c:v>747.21</c:v>
                </c:pt>
                <c:pt idx="2">
                  <c:v>561.51</c:v>
                </c:pt>
                <c:pt idx="3">
                  <c:v>533.72</c:v>
                </c:pt>
                <c:pt idx="4">
                  <c:v>527.85</c:v>
                </c:pt>
                <c:pt idx="5">
                  <c:v>512.34</c:v>
                </c:pt>
                <c:pt idx="6">
                  <c:v>488.79</c:v>
                </c:pt>
                <c:pt idx="7">
                  <c:v>401.23</c:v>
                </c:pt>
                <c:pt idx="8">
                  <c:v>290.77999999999997</c:v>
                </c:pt>
                <c:pt idx="9">
                  <c:v>312.55</c:v>
                </c:pt>
                <c:pt idx="10">
                  <c:v>294.11</c:v>
                </c:pt>
                <c:pt idx="11">
                  <c:v>309.06</c:v>
                </c:pt>
                <c:pt idx="12">
                  <c:v>334.34</c:v>
                </c:pt>
                <c:pt idx="13">
                  <c:v>328.86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4-4BA0-BD7F-BB835E790528}"/>
            </c:ext>
          </c:extLst>
        </c:ser>
        <c:ser>
          <c:idx val="2"/>
          <c:order val="2"/>
          <c:tx>
            <c:strRef>
              <c:f>'8A'!$M$131</c:f>
              <c:strCache>
                <c:ptCount val="1"/>
                <c:pt idx="0">
                  <c:v>GBNIIE</c:v>
                </c:pt>
              </c:strCache>
            </c:strRef>
          </c:tx>
          <c:spPr>
            <a:ln w="28575" cap="rnd">
              <a:solidFill>
                <a:srgbClr val="9170CB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'8A'!$N$131:$AA$131</c:f>
              <c:numCache>
                <c:formatCode>General</c:formatCode>
                <c:ptCount val="14"/>
                <c:pt idx="0">
                  <c:v>949.01</c:v>
                </c:pt>
                <c:pt idx="1">
                  <c:v>741.76</c:v>
                </c:pt>
                <c:pt idx="2">
                  <c:v>539.57000000000005</c:v>
                </c:pt>
                <c:pt idx="3">
                  <c:v>513.52</c:v>
                </c:pt>
                <c:pt idx="4">
                  <c:v>499.2</c:v>
                </c:pt>
                <c:pt idx="5">
                  <c:v>483.06</c:v>
                </c:pt>
                <c:pt idx="6">
                  <c:v>459.42</c:v>
                </c:pt>
                <c:pt idx="7">
                  <c:v>429.29</c:v>
                </c:pt>
                <c:pt idx="8">
                  <c:v>379.35</c:v>
                </c:pt>
                <c:pt idx="9">
                  <c:v>379.87</c:v>
                </c:pt>
                <c:pt idx="10">
                  <c:v>374.12</c:v>
                </c:pt>
                <c:pt idx="11">
                  <c:v>373.76</c:v>
                </c:pt>
                <c:pt idx="12">
                  <c:v>375.33</c:v>
                </c:pt>
                <c:pt idx="13">
                  <c:v>367.71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4-4BA0-BD7F-BB835E790528}"/>
            </c:ext>
          </c:extLst>
        </c:ser>
        <c:ser>
          <c:idx val="3"/>
          <c:order val="3"/>
          <c:tx>
            <c:strRef>
              <c:f>'8A'!$M$132</c:f>
              <c:strCache>
                <c:ptCount val="1"/>
                <c:pt idx="0">
                  <c:v>NL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'8A'!$N$132:$AA$132</c:f>
              <c:numCache>
                <c:formatCode>General</c:formatCode>
                <c:ptCount val="14"/>
                <c:pt idx="0">
                  <c:v>884.02</c:v>
                </c:pt>
                <c:pt idx="1">
                  <c:v>740.83</c:v>
                </c:pt>
                <c:pt idx="2">
                  <c:v>566.35</c:v>
                </c:pt>
                <c:pt idx="3">
                  <c:v>544.54999999999995</c:v>
                </c:pt>
                <c:pt idx="4">
                  <c:v>537.25</c:v>
                </c:pt>
                <c:pt idx="5">
                  <c:v>521.89</c:v>
                </c:pt>
                <c:pt idx="6">
                  <c:v>502.63</c:v>
                </c:pt>
                <c:pt idx="7">
                  <c:v>474.82</c:v>
                </c:pt>
                <c:pt idx="8">
                  <c:v>432.87</c:v>
                </c:pt>
                <c:pt idx="9">
                  <c:v>427.07</c:v>
                </c:pt>
                <c:pt idx="10">
                  <c:v>426.28</c:v>
                </c:pt>
                <c:pt idx="11">
                  <c:v>428.93</c:v>
                </c:pt>
                <c:pt idx="12">
                  <c:v>437.95</c:v>
                </c:pt>
                <c:pt idx="13">
                  <c:v>435.15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4-4BA0-BD7F-BB835E790528}"/>
            </c:ext>
          </c:extLst>
        </c:ser>
        <c:ser>
          <c:idx val="4"/>
          <c:order val="4"/>
          <c:tx>
            <c:strRef>
              <c:f>'8A'!$M$133</c:f>
              <c:strCache>
                <c:ptCount val="1"/>
                <c:pt idx="0">
                  <c:v>NO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'8A'!$N$133:$AA$133</c:f>
              <c:numCache>
                <c:formatCode>General</c:formatCode>
                <c:ptCount val="14"/>
                <c:pt idx="0">
                  <c:v>831.49</c:v>
                </c:pt>
                <c:pt idx="1">
                  <c:v>747.37</c:v>
                </c:pt>
                <c:pt idx="2">
                  <c:v>562</c:v>
                </c:pt>
                <c:pt idx="3">
                  <c:v>535.52</c:v>
                </c:pt>
                <c:pt idx="4">
                  <c:v>534.52</c:v>
                </c:pt>
                <c:pt idx="5">
                  <c:v>526.15</c:v>
                </c:pt>
                <c:pt idx="6">
                  <c:v>505.43</c:v>
                </c:pt>
                <c:pt idx="7">
                  <c:v>410.89</c:v>
                </c:pt>
                <c:pt idx="8">
                  <c:v>300.69</c:v>
                </c:pt>
                <c:pt idx="9">
                  <c:v>320.04000000000002</c:v>
                </c:pt>
                <c:pt idx="10">
                  <c:v>300.42</c:v>
                </c:pt>
                <c:pt idx="11">
                  <c:v>313.57</c:v>
                </c:pt>
                <c:pt idx="12">
                  <c:v>331.75</c:v>
                </c:pt>
                <c:pt idx="13">
                  <c:v>328.78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E4-4BA0-BD7F-BB835E790528}"/>
            </c:ext>
          </c:extLst>
        </c:ser>
        <c:ser>
          <c:idx val="5"/>
          <c:order val="5"/>
          <c:tx>
            <c:strRef>
              <c:f>'8A'!$M$134</c:f>
              <c:strCache>
                <c:ptCount val="1"/>
                <c:pt idx="0">
                  <c:v>DK1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'8A'!$N$134:$AA$134</c:f>
              <c:numCache>
                <c:formatCode>General</c:formatCode>
                <c:ptCount val="14"/>
                <c:pt idx="0">
                  <c:v>833.45</c:v>
                </c:pt>
                <c:pt idx="1">
                  <c:v>739.8</c:v>
                </c:pt>
                <c:pt idx="2">
                  <c:v>567.69000000000005</c:v>
                </c:pt>
                <c:pt idx="3">
                  <c:v>548.30999999999995</c:v>
                </c:pt>
                <c:pt idx="4">
                  <c:v>538.74</c:v>
                </c:pt>
                <c:pt idx="5">
                  <c:v>523.58000000000004</c:v>
                </c:pt>
                <c:pt idx="6">
                  <c:v>507.12</c:v>
                </c:pt>
                <c:pt idx="7">
                  <c:v>475.79</c:v>
                </c:pt>
                <c:pt idx="8">
                  <c:v>427.59</c:v>
                </c:pt>
                <c:pt idx="9">
                  <c:v>423.98</c:v>
                </c:pt>
                <c:pt idx="10">
                  <c:v>424.86</c:v>
                </c:pt>
                <c:pt idx="11">
                  <c:v>427.17</c:v>
                </c:pt>
                <c:pt idx="12">
                  <c:v>436.59</c:v>
                </c:pt>
                <c:pt idx="13">
                  <c:v>437.63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E4-4BA0-BD7F-BB835E790528}"/>
            </c:ext>
          </c:extLst>
        </c:ser>
        <c:ser>
          <c:idx val="6"/>
          <c:order val="6"/>
          <c:tx>
            <c:strRef>
              <c:f>'8A'!$M$135</c:f>
              <c:strCache>
                <c:ptCount val="1"/>
                <c:pt idx="0">
                  <c:v>DK2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'8A'!$N$135:$AA$135</c:f>
              <c:numCache>
                <c:formatCode>General</c:formatCode>
                <c:ptCount val="14"/>
                <c:pt idx="0">
                  <c:v>832.8</c:v>
                </c:pt>
                <c:pt idx="1">
                  <c:v>740.34</c:v>
                </c:pt>
                <c:pt idx="2">
                  <c:v>567.37</c:v>
                </c:pt>
                <c:pt idx="3">
                  <c:v>545.01</c:v>
                </c:pt>
                <c:pt idx="4">
                  <c:v>534.24</c:v>
                </c:pt>
                <c:pt idx="5">
                  <c:v>514.9</c:v>
                </c:pt>
                <c:pt idx="6">
                  <c:v>487.26</c:v>
                </c:pt>
                <c:pt idx="7">
                  <c:v>443.6</c:v>
                </c:pt>
                <c:pt idx="8">
                  <c:v>368.81</c:v>
                </c:pt>
                <c:pt idx="9">
                  <c:v>371.35</c:v>
                </c:pt>
                <c:pt idx="10">
                  <c:v>366.92</c:v>
                </c:pt>
                <c:pt idx="11">
                  <c:v>373.36</c:v>
                </c:pt>
                <c:pt idx="12">
                  <c:v>386.63</c:v>
                </c:pt>
                <c:pt idx="13">
                  <c:v>386.14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E4-4BA0-BD7F-BB835E79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93968"/>
        <c:axId val="618594296"/>
      </c:lineChart>
      <c:catAx>
        <c:axId val="61859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4296"/>
        <c:crosses val="autoZero"/>
        <c:auto val="1"/>
        <c:lblAlgn val="ctr"/>
        <c:lblOffset val="100"/>
        <c:noMultiLvlLbl val="0"/>
      </c:catAx>
      <c:valAx>
        <c:axId val="61859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2021-kr./MWh</a:t>
                </a:r>
              </a:p>
            </c:rich>
          </c:tx>
          <c:layout>
            <c:manualLayout>
              <c:xMode val="edge"/>
              <c:yMode val="edge"/>
              <c:x val="2.7359405903645915E-3"/>
              <c:y val="7.079530945913357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nettoimport af el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45010635518900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'8A'!$N$104:$AM$104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3.98</c:v>
                </c:pt>
                <c:pt idx="12">
                  <c:v>4.54</c:v>
                </c:pt>
                <c:pt idx="13">
                  <c:v>2.35</c:v>
                </c:pt>
                <c:pt idx="14">
                  <c:v>0.54</c:v>
                </c:pt>
                <c:pt idx="15">
                  <c:v>0.46</c:v>
                </c:pt>
                <c:pt idx="16">
                  <c:v>0.44</c:v>
                </c:pt>
                <c:pt idx="17">
                  <c:v>0.41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6-4EDA-BEB2-632B29EF61BB}"/>
            </c:ext>
          </c:extLst>
        </c:ser>
        <c:ser>
          <c:idx val="1"/>
          <c:order val="1"/>
          <c:tx>
            <c:strRef>
              <c:f>'8A'!$M$105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'8A'!$N$105:$AM$105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0.15</c:v>
                </c:pt>
                <c:pt idx="12">
                  <c:v>0.16</c:v>
                </c:pt>
                <c:pt idx="13">
                  <c:v>0.13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6-4EDA-BEB2-632B29EF61BB}"/>
            </c:ext>
          </c:extLst>
        </c:ser>
        <c:ser>
          <c:idx val="2"/>
          <c:order val="2"/>
          <c:tx>
            <c:strRef>
              <c:f>'8A'!$M$106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'8A'!$N$106:$AM$106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0.69</c:v>
                </c:pt>
                <c:pt idx="12">
                  <c:v>0.68</c:v>
                </c:pt>
                <c:pt idx="13">
                  <c:v>0.66</c:v>
                </c:pt>
                <c:pt idx="14">
                  <c:v>0.68</c:v>
                </c:pt>
                <c:pt idx="15">
                  <c:v>0.63</c:v>
                </c:pt>
                <c:pt idx="16">
                  <c:v>0.56000000000000005</c:v>
                </c:pt>
                <c:pt idx="17">
                  <c:v>0.48</c:v>
                </c:pt>
                <c:pt idx="18">
                  <c:v>0.41</c:v>
                </c:pt>
                <c:pt idx="19">
                  <c:v>0.33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0.22</c:v>
                </c:pt>
                <c:pt idx="24">
                  <c:v>0.21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6-4EDA-BEB2-632B29EF61BB}"/>
            </c:ext>
          </c:extLst>
        </c:ser>
        <c:ser>
          <c:idx val="3"/>
          <c:order val="3"/>
          <c:tx>
            <c:strRef>
              <c:f>'8A'!$M$107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'8A'!$N$107:$AM$107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1.1100000000000001</c:v>
                </c:pt>
                <c:pt idx="12">
                  <c:v>0.77</c:v>
                </c:pt>
                <c:pt idx="13">
                  <c:v>0.82</c:v>
                </c:pt>
                <c:pt idx="14">
                  <c:v>1.2</c:v>
                </c:pt>
                <c:pt idx="15">
                  <c:v>1.1200000000000001</c:v>
                </c:pt>
                <c:pt idx="16">
                  <c:v>0.81</c:v>
                </c:pt>
                <c:pt idx="17">
                  <c:v>0.57999999999999996</c:v>
                </c:pt>
                <c:pt idx="18">
                  <c:v>0.39</c:v>
                </c:pt>
                <c:pt idx="19">
                  <c:v>0.26</c:v>
                </c:pt>
                <c:pt idx="20">
                  <c:v>0.16</c:v>
                </c:pt>
                <c:pt idx="21">
                  <c:v>0.12</c:v>
                </c:pt>
                <c:pt idx="22">
                  <c:v>0.1</c:v>
                </c:pt>
                <c:pt idx="23">
                  <c:v>7.0000000000000007E-2</c:v>
                </c:pt>
                <c:pt idx="24">
                  <c:v>0.06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6-4EDA-BEB2-632B29EF61BB}"/>
            </c:ext>
          </c:extLst>
        </c:ser>
        <c:ser>
          <c:idx val="4"/>
          <c:order val="4"/>
          <c:tx>
            <c:strRef>
              <c:f>'8A'!$M$108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'8A'!$N$108:$AM$108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0.87</c:v>
                </c:pt>
                <c:pt idx="11">
                  <c:v>1.38</c:v>
                </c:pt>
                <c:pt idx="12">
                  <c:v>1.34</c:v>
                </c:pt>
                <c:pt idx="13">
                  <c:v>1.43</c:v>
                </c:pt>
                <c:pt idx="14">
                  <c:v>1.68</c:v>
                </c:pt>
                <c:pt idx="15">
                  <c:v>1.66</c:v>
                </c:pt>
                <c:pt idx="16">
                  <c:v>1.63</c:v>
                </c:pt>
                <c:pt idx="17">
                  <c:v>1.57</c:v>
                </c:pt>
                <c:pt idx="18">
                  <c:v>1.5</c:v>
                </c:pt>
                <c:pt idx="19">
                  <c:v>1.45</c:v>
                </c:pt>
                <c:pt idx="20">
                  <c:v>1.38</c:v>
                </c:pt>
                <c:pt idx="21">
                  <c:v>1.35</c:v>
                </c:pt>
                <c:pt idx="22">
                  <c:v>1.23</c:v>
                </c:pt>
                <c:pt idx="23">
                  <c:v>0.84</c:v>
                </c:pt>
                <c:pt idx="24">
                  <c:v>0.86</c:v>
                </c:pt>
                <c:pt idx="25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6-4EDA-BEB2-632B29EF61BB}"/>
            </c:ext>
          </c:extLst>
        </c:ser>
        <c:ser>
          <c:idx val="5"/>
          <c:order val="5"/>
          <c:tx>
            <c:strRef>
              <c:f>'8A'!$M$109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'8A'!$N$109:$AM$109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0.81</c:v>
                </c:pt>
                <c:pt idx="12">
                  <c:v>0.81</c:v>
                </c:pt>
                <c:pt idx="13">
                  <c:v>0.81</c:v>
                </c:pt>
                <c:pt idx="14">
                  <c:v>0.8</c:v>
                </c:pt>
                <c:pt idx="15">
                  <c:v>0.79</c:v>
                </c:pt>
                <c:pt idx="16">
                  <c:v>0.78</c:v>
                </c:pt>
                <c:pt idx="17">
                  <c:v>0.76</c:v>
                </c:pt>
                <c:pt idx="18">
                  <c:v>0.73</c:v>
                </c:pt>
                <c:pt idx="19">
                  <c:v>0.71</c:v>
                </c:pt>
                <c:pt idx="20">
                  <c:v>0.69</c:v>
                </c:pt>
                <c:pt idx="21">
                  <c:v>0.69</c:v>
                </c:pt>
                <c:pt idx="22">
                  <c:v>0.69</c:v>
                </c:pt>
                <c:pt idx="23">
                  <c:v>0.69</c:v>
                </c:pt>
                <c:pt idx="24">
                  <c:v>0.7</c:v>
                </c:pt>
                <c:pt idx="2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6-4EDA-BEB2-632B29EF61BB}"/>
            </c:ext>
          </c:extLst>
        </c:ser>
        <c:ser>
          <c:idx val="6"/>
          <c:order val="6"/>
          <c:tx>
            <c:strRef>
              <c:f>'8A'!$M$110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'8A'!$N$110:$AM$110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9.58</c:v>
                </c:pt>
                <c:pt idx="12">
                  <c:v>9.5</c:v>
                </c:pt>
                <c:pt idx="13">
                  <c:v>9.39</c:v>
                </c:pt>
                <c:pt idx="14">
                  <c:v>6.45</c:v>
                </c:pt>
                <c:pt idx="15">
                  <c:v>6.42</c:v>
                </c:pt>
                <c:pt idx="16">
                  <c:v>6.4</c:v>
                </c:pt>
                <c:pt idx="17">
                  <c:v>6.15</c:v>
                </c:pt>
                <c:pt idx="18">
                  <c:v>5.98</c:v>
                </c:pt>
                <c:pt idx="19">
                  <c:v>5.51</c:v>
                </c:pt>
                <c:pt idx="20">
                  <c:v>4.46</c:v>
                </c:pt>
                <c:pt idx="21">
                  <c:v>3.75</c:v>
                </c:pt>
                <c:pt idx="22">
                  <c:v>3.47</c:v>
                </c:pt>
                <c:pt idx="23">
                  <c:v>3.48</c:v>
                </c:pt>
                <c:pt idx="24">
                  <c:v>3.32</c:v>
                </c:pt>
                <c:pt idx="25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6-4EDA-BEB2-632B29EF61BB}"/>
            </c:ext>
          </c:extLst>
        </c:ser>
        <c:ser>
          <c:idx val="7"/>
          <c:order val="7"/>
          <c:tx>
            <c:strRef>
              <c:f>'8A'!$M$111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'8A'!$N$111:$AM$111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18.829999999999998</c:v>
                </c:pt>
                <c:pt idx="12">
                  <c:v>20.23</c:v>
                </c:pt>
                <c:pt idx="13">
                  <c:v>21.08</c:v>
                </c:pt>
                <c:pt idx="14">
                  <c:v>22.2</c:v>
                </c:pt>
                <c:pt idx="15">
                  <c:v>24.54</c:v>
                </c:pt>
                <c:pt idx="16">
                  <c:v>28.95</c:v>
                </c:pt>
                <c:pt idx="17">
                  <c:v>31.61</c:v>
                </c:pt>
                <c:pt idx="18">
                  <c:v>34.450000000000003</c:v>
                </c:pt>
                <c:pt idx="19">
                  <c:v>36.28</c:v>
                </c:pt>
                <c:pt idx="20">
                  <c:v>43.06</c:v>
                </c:pt>
                <c:pt idx="21">
                  <c:v>45.03</c:v>
                </c:pt>
                <c:pt idx="22">
                  <c:v>45.34</c:v>
                </c:pt>
                <c:pt idx="23">
                  <c:v>45.55</c:v>
                </c:pt>
                <c:pt idx="24">
                  <c:v>45.58</c:v>
                </c:pt>
                <c:pt idx="25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36-4EDA-BEB2-632B29EF61BB}"/>
            </c:ext>
          </c:extLst>
        </c:ser>
        <c:ser>
          <c:idx val="8"/>
          <c:order val="8"/>
          <c:tx>
            <c:strRef>
              <c:f>'8A'!$M$112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'8A'!$N$112:$AM$112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1.36</c:v>
                </c:pt>
                <c:pt idx="12">
                  <c:v>2.25</c:v>
                </c:pt>
                <c:pt idx="13">
                  <c:v>3.56</c:v>
                </c:pt>
                <c:pt idx="14">
                  <c:v>4.3099999999999996</c:v>
                </c:pt>
                <c:pt idx="15">
                  <c:v>5.54</c:v>
                </c:pt>
                <c:pt idx="16">
                  <c:v>6.8</c:v>
                </c:pt>
                <c:pt idx="17">
                  <c:v>8.07</c:v>
                </c:pt>
                <c:pt idx="18">
                  <c:v>8.8699999999999992</c:v>
                </c:pt>
                <c:pt idx="19">
                  <c:v>9.69</c:v>
                </c:pt>
                <c:pt idx="20">
                  <c:v>10.52</c:v>
                </c:pt>
                <c:pt idx="21">
                  <c:v>11.36</c:v>
                </c:pt>
                <c:pt idx="22">
                  <c:v>12.06</c:v>
                </c:pt>
                <c:pt idx="23">
                  <c:v>12.77</c:v>
                </c:pt>
                <c:pt idx="24">
                  <c:v>13.48</c:v>
                </c:pt>
                <c:pt idx="25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36-4EDA-BEB2-632B29EF61BB}"/>
            </c:ext>
          </c:extLst>
        </c:ser>
        <c:ser>
          <c:idx val="9"/>
          <c:order val="9"/>
          <c:tx>
            <c:strRef>
              <c:f>'8A'!$M$113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'8A'!$N$113:$AM$113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36-4EDA-BEB2-632B29EF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7904"/>
        <c:axId val="618540504"/>
      </c:barChart>
      <c:lineChart>
        <c:grouping val="standard"/>
        <c:varyColors val="0"/>
        <c:ser>
          <c:idx val="10"/>
          <c:order val="10"/>
          <c:tx>
            <c:strRef>
              <c:f>'8A'!$M$114</c:f>
              <c:strCache>
                <c:ptCount val="1"/>
                <c:pt idx="0">
                  <c:v>Netto elimport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'8A'!$N$114:$AM$114</c:f>
              <c:numCache>
                <c:formatCode>General</c:formatCode>
                <c:ptCount val="26"/>
                <c:pt idx="0">
                  <c:v>-1.1399999999999999</c:v>
                </c:pt>
                <c:pt idx="1">
                  <c:v>1.32</c:v>
                </c:pt>
                <c:pt idx="2">
                  <c:v>5.21</c:v>
                </c:pt>
                <c:pt idx="3">
                  <c:v>1.08</c:v>
                </c:pt>
                <c:pt idx="4">
                  <c:v>2.86</c:v>
                </c:pt>
                <c:pt idx="5">
                  <c:v>5.91</c:v>
                </c:pt>
                <c:pt idx="6">
                  <c:v>5.0599999999999996</c:v>
                </c:pt>
                <c:pt idx="7">
                  <c:v>4.5599999999999996</c:v>
                </c:pt>
                <c:pt idx="8">
                  <c:v>5.22</c:v>
                </c:pt>
                <c:pt idx="9">
                  <c:v>5.81</c:v>
                </c:pt>
                <c:pt idx="10">
                  <c:v>6.88</c:v>
                </c:pt>
                <c:pt idx="11">
                  <c:v>-1.2</c:v>
                </c:pt>
                <c:pt idx="12">
                  <c:v>-2.58</c:v>
                </c:pt>
                <c:pt idx="13">
                  <c:v>-1.47</c:v>
                </c:pt>
                <c:pt idx="14">
                  <c:v>2.0099999999999998</c:v>
                </c:pt>
                <c:pt idx="15">
                  <c:v>0.1</c:v>
                </c:pt>
                <c:pt idx="16">
                  <c:v>-3.13</c:v>
                </c:pt>
                <c:pt idx="17">
                  <c:v>-3.84</c:v>
                </c:pt>
                <c:pt idx="18">
                  <c:v>-3.99</c:v>
                </c:pt>
                <c:pt idx="19">
                  <c:v>-3.13</c:v>
                </c:pt>
                <c:pt idx="20">
                  <c:v>-6.45</c:v>
                </c:pt>
                <c:pt idx="21">
                  <c:v>-6.48</c:v>
                </c:pt>
                <c:pt idx="22">
                  <c:v>-5.47</c:v>
                </c:pt>
                <c:pt idx="23">
                  <c:v>-4.5999999999999996</c:v>
                </c:pt>
                <c:pt idx="24">
                  <c:v>-3.81</c:v>
                </c:pt>
                <c:pt idx="25">
                  <c:v>-1.76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36-4EDA-BEB2-632B29EF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7904"/>
        <c:axId val="618540504"/>
      </c:lineChart>
      <c:catAx>
        <c:axId val="61859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0504"/>
        <c:crosses val="autoZero"/>
        <c:auto val="1"/>
        <c:lblAlgn val="ctr"/>
        <c:lblOffset val="100"/>
        <c:tickLblSkip val="5"/>
        <c:noMultiLvlLbl val="0"/>
      </c:catAx>
      <c:valAx>
        <c:axId val="618540504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57689293577648"/>
          <c:y val="0.12754858503255589"/>
          <c:w val="0.32957476583199613"/>
          <c:h val="0.78199586487776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elforbrug inkl.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704780385864091"/>
          <c:h val="0.688235467778653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'8A'!$M$79</c:f>
              <c:strCache>
                <c:ptCount val="1"/>
                <c:pt idx="0">
                  <c:v>Termiske anlæg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'8A'!$N$79:$BG$79</c:f>
              <c:numCache>
                <c:formatCode>General</c:formatCode>
                <c:ptCount val="46"/>
                <c:pt idx="0">
                  <c:v>23.64</c:v>
                </c:pt>
                <c:pt idx="1">
                  <c:v>33.56</c:v>
                </c:pt>
                <c:pt idx="2">
                  <c:v>27.88</c:v>
                </c:pt>
                <c:pt idx="3">
                  <c:v>30.89</c:v>
                </c:pt>
                <c:pt idx="4">
                  <c:v>36.700000000000003</c:v>
                </c:pt>
                <c:pt idx="5">
                  <c:v>33.39</c:v>
                </c:pt>
                <c:pt idx="6">
                  <c:v>49.74</c:v>
                </c:pt>
                <c:pt idx="7">
                  <c:v>39.92</c:v>
                </c:pt>
                <c:pt idx="8">
                  <c:v>36.369999999999997</c:v>
                </c:pt>
                <c:pt idx="9">
                  <c:v>33.97</c:v>
                </c:pt>
                <c:pt idx="10">
                  <c:v>30.15</c:v>
                </c:pt>
                <c:pt idx="11">
                  <c:v>31.81</c:v>
                </c:pt>
                <c:pt idx="12">
                  <c:v>32.409999999999997</c:v>
                </c:pt>
                <c:pt idx="13">
                  <c:v>38.15</c:v>
                </c:pt>
                <c:pt idx="14">
                  <c:v>31.77</c:v>
                </c:pt>
                <c:pt idx="15">
                  <c:v>27.75</c:v>
                </c:pt>
                <c:pt idx="16">
                  <c:v>37.020000000000003</c:v>
                </c:pt>
                <c:pt idx="17">
                  <c:v>30.13</c:v>
                </c:pt>
                <c:pt idx="18">
                  <c:v>27.88</c:v>
                </c:pt>
                <c:pt idx="19">
                  <c:v>27.7</c:v>
                </c:pt>
                <c:pt idx="20">
                  <c:v>29.03</c:v>
                </c:pt>
                <c:pt idx="21">
                  <c:v>23.73</c:v>
                </c:pt>
                <c:pt idx="22">
                  <c:v>18.82</c:v>
                </c:pt>
                <c:pt idx="23">
                  <c:v>21.47</c:v>
                </c:pt>
                <c:pt idx="24">
                  <c:v>17.11</c:v>
                </c:pt>
                <c:pt idx="25">
                  <c:v>13.15</c:v>
                </c:pt>
                <c:pt idx="26">
                  <c:v>15.52</c:v>
                </c:pt>
                <c:pt idx="27">
                  <c:v>14.07</c:v>
                </c:pt>
                <c:pt idx="28">
                  <c:v>14.43</c:v>
                </c:pt>
                <c:pt idx="29">
                  <c:v>11.54</c:v>
                </c:pt>
                <c:pt idx="30">
                  <c:v>10.33</c:v>
                </c:pt>
                <c:pt idx="31">
                  <c:v>17.7</c:v>
                </c:pt>
                <c:pt idx="32">
                  <c:v>17.8</c:v>
                </c:pt>
                <c:pt idx="33">
                  <c:v>15.58</c:v>
                </c:pt>
                <c:pt idx="34">
                  <c:v>11.43</c:v>
                </c:pt>
                <c:pt idx="35">
                  <c:v>11.15</c:v>
                </c:pt>
                <c:pt idx="36">
                  <c:v>10.68</c:v>
                </c:pt>
                <c:pt idx="37">
                  <c:v>10.01</c:v>
                </c:pt>
                <c:pt idx="38">
                  <c:v>9.17</c:v>
                </c:pt>
                <c:pt idx="39">
                  <c:v>8.31</c:v>
                </c:pt>
                <c:pt idx="40">
                  <c:v>6.99</c:v>
                </c:pt>
                <c:pt idx="41">
                  <c:v>6.19</c:v>
                </c:pt>
                <c:pt idx="42">
                  <c:v>5.77</c:v>
                </c:pt>
                <c:pt idx="43">
                  <c:v>5.36</c:v>
                </c:pt>
                <c:pt idx="44">
                  <c:v>5.2</c:v>
                </c:pt>
                <c:pt idx="45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7-4B9D-8CA3-B373ABAB4552}"/>
            </c:ext>
          </c:extLst>
        </c:ser>
        <c:ser>
          <c:idx val="1"/>
          <c:order val="1"/>
          <c:tx>
            <c:strRef>
              <c:f>'8A'!$M$80</c:f>
              <c:strCache>
                <c:ptCount val="1"/>
                <c:pt idx="0">
                  <c:v>Sol- og vindkraft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'8A'!$N$80:$BG$80</c:f>
              <c:numCache>
                <c:formatCode>General</c:formatCode>
                <c:ptCount val="46"/>
                <c:pt idx="0">
                  <c:v>0.64</c:v>
                </c:pt>
                <c:pt idx="1">
                  <c:v>0.77</c:v>
                </c:pt>
                <c:pt idx="2">
                  <c:v>0.94</c:v>
                </c:pt>
                <c:pt idx="3">
                  <c:v>1.06</c:v>
                </c:pt>
                <c:pt idx="4">
                  <c:v>1.17</c:v>
                </c:pt>
                <c:pt idx="5">
                  <c:v>1.21</c:v>
                </c:pt>
                <c:pt idx="6">
                  <c:v>1.25</c:v>
                </c:pt>
                <c:pt idx="7">
                  <c:v>1.95</c:v>
                </c:pt>
                <c:pt idx="8">
                  <c:v>2.85</c:v>
                </c:pt>
                <c:pt idx="9">
                  <c:v>3.06</c:v>
                </c:pt>
                <c:pt idx="10">
                  <c:v>4.2699999999999996</c:v>
                </c:pt>
                <c:pt idx="11">
                  <c:v>4.33</c:v>
                </c:pt>
                <c:pt idx="12">
                  <c:v>4.91</c:v>
                </c:pt>
                <c:pt idx="13">
                  <c:v>5.58</c:v>
                </c:pt>
                <c:pt idx="14">
                  <c:v>6.61</c:v>
                </c:pt>
                <c:pt idx="15">
                  <c:v>6.64</c:v>
                </c:pt>
                <c:pt idx="16">
                  <c:v>6.13</c:v>
                </c:pt>
                <c:pt idx="17">
                  <c:v>7.2</c:v>
                </c:pt>
                <c:pt idx="18">
                  <c:v>6.96</c:v>
                </c:pt>
                <c:pt idx="19">
                  <c:v>6.74</c:v>
                </c:pt>
                <c:pt idx="20">
                  <c:v>7.84</c:v>
                </c:pt>
                <c:pt idx="21">
                  <c:v>9.81</c:v>
                </c:pt>
                <c:pt idx="22">
                  <c:v>10.39</c:v>
                </c:pt>
                <c:pt idx="23">
                  <c:v>11.65</c:v>
                </c:pt>
                <c:pt idx="24">
                  <c:v>13.69</c:v>
                </c:pt>
                <c:pt idx="25">
                  <c:v>14.76</c:v>
                </c:pt>
                <c:pt idx="26">
                  <c:v>13.54</c:v>
                </c:pt>
                <c:pt idx="27">
                  <c:v>15.55</c:v>
                </c:pt>
                <c:pt idx="28">
                  <c:v>14.87</c:v>
                </c:pt>
                <c:pt idx="29">
                  <c:v>17.13</c:v>
                </c:pt>
                <c:pt idx="30">
                  <c:v>17.53</c:v>
                </c:pt>
                <c:pt idx="31">
                  <c:v>20.21</c:v>
                </c:pt>
                <c:pt idx="32">
                  <c:v>22.5</c:v>
                </c:pt>
                <c:pt idx="33">
                  <c:v>24.66</c:v>
                </c:pt>
                <c:pt idx="34">
                  <c:v>26.52</c:v>
                </c:pt>
                <c:pt idx="35">
                  <c:v>30.1</c:v>
                </c:pt>
                <c:pt idx="36">
                  <c:v>35.770000000000003</c:v>
                </c:pt>
                <c:pt idx="37">
                  <c:v>39.700000000000003</c:v>
                </c:pt>
                <c:pt idx="38">
                  <c:v>43.34</c:v>
                </c:pt>
                <c:pt idx="39">
                  <c:v>45.98</c:v>
                </c:pt>
                <c:pt idx="40">
                  <c:v>53.59</c:v>
                </c:pt>
                <c:pt idx="41">
                  <c:v>56.41</c:v>
                </c:pt>
                <c:pt idx="42">
                  <c:v>57.41</c:v>
                </c:pt>
                <c:pt idx="43">
                  <c:v>58.33</c:v>
                </c:pt>
                <c:pt idx="44">
                  <c:v>59.08</c:v>
                </c:pt>
                <c:pt idx="45">
                  <c:v>58.52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7-4B9D-8CA3-B373ABAB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42144"/>
        <c:axId val="618539192"/>
      </c:barChart>
      <c:lineChart>
        <c:grouping val="standard"/>
        <c:varyColors val="0"/>
        <c:ser>
          <c:idx val="2"/>
          <c:order val="2"/>
          <c:tx>
            <c:strRef>
              <c:f>'8A'!$M$81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'8A'!$N$81:$BG$81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59.1</c:v>
                </c:pt>
                <c:pt idx="44">
                  <c:v>60.48</c:v>
                </c:pt>
                <c:pt idx="4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7-4B9D-8CA3-B373ABAB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42144"/>
        <c:axId val="618539192"/>
      </c:lineChart>
      <c:catAx>
        <c:axId val="6185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9192"/>
        <c:crosses val="autoZero"/>
        <c:auto val="1"/>
        <c:lblAlgn val="ctr"/>
        <c:lblOffset val="100"/>
        <c:tickLblSkip val="5"/>
        <c:noMultiLvlLbl val="0"/>
      </c:catAx>
      <c:valAx>
        <c:axId val="61853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el og fjernvarme (inkl. affaldsforbrænding)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47932604396015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'8A'!$N$54:$BG$54</c:f>
              <c:numCache>
                <c:formatCode>General</c:formatCode>
                <c:ptCount val="46"/>
                <c:pt idx="0">
                  <c:v>236.44</c:v>
                </c:pt>
                <c:pt idx="1">
                  <c:v>325.29000000000002</c:v>
                </c:pt>
                <c:pt idx="2">
                  <c:v>270.33999999999997</c:v>
                </c:pt>
                <c:pt idx="3">
                  <c:v>283.52999999999997</c:v>
                </c:pt>
                <c:pt idx="4">
                  <c:v>306.81</c:v>
                </c:pt>
                <c:pt idx="5">
                  <c:v>254.81</c:v>
                </c:pt>
                <c:pt idx="6">
                  <c:v>357.16</c:v>
                </c:pt>
                <c:pt idx="7">
                  <c:v>261.55</c:v>
                </c:pt>
                <c:pt idx="8">
                  <c:v>220.54</c:v>
                </c:pt>
                <c:pt idx="9">
                  <c:v>184.92</c:v>
                </c:pt>
                <c:pt idx="10">
                  <c:v>153.18</c:v>
                </c:pt>
                <c:pt idx="11">
                  <c:v>163.99</c:v>
                </c:pt>
                <c:pt idx="12">
                  <c:v>166.31</c:v>
                </c:pt>
                <c:pt idx="13">
                  <c:v>230.01</c:v>
                </c:pt>
                <c:pt idx="14">
                  <c:v>172.47</c:v>
                </c:pt>
                <c:pt idx="15">
                  <c:v>144.12</c:v>
                </c:pt>
                <c:pt idx="16">
                  <c:v>221.72</c:v>
                </c:pt>
                <c:pt idx="17">
                  <c:v>184.07</c:v>
                </c:pt>
                <c:pt idx="18">
                  <c:v>162.35</c:v>
                </c:pt>
                <c:pt idx="19">
                  <c:v>163.13999999999999</c:v>
                </c:pt>
                <c:pt idx="20">
                  <c:v>157.78</c:v>
                </c:pt>
                <c:pt idx="21">
                  <c:v>130.01</c:v>
                </c:pt>
                <c:pt idx="22">
                  <c:v>101.9</c:v>
                </c:pt>
                <c:pt idx="23">
                  <c:v>130.13</c:v>
                </c:pt>
                <c:pt idx="24">
                  <c:v>102.17</c:v>
                </c:pt>
                <c:pt idx="25">
                  <c:v>71.5</c:v>
                </c:pt>
                <c:pt idx="26">
                  <c:v>83.36</c:v>
                </c:pt>
                <c:pt idx="27">
                  <c:v>60.63</c:v>
                </c:pt>
                <c:pt idx="28">
                  <c:v>61.99</c:v>
                </c:pt>
                <c:pt idx="29">
                  <c:v>33.520000000000003</c:v>
                </c:pt>
                <c:pt idx="30">
                  <c:v>28.79</c:v>
                </c:pt>
                <c:pt idx="31">
                  <c:v>36.58</c:v>
                </c:pt>
                <c:pt idx="32">
                  <c:v>41.63</c:v>
                </c:pt>
                <c:pt idx="33">
                  <c:v>19.88</c:v>
                </c:pt>
                <c:pt idx="34">
                  <c:v>5.03</c:v>
                </c:pt>
                <c:pt idx="35">
                  <c:v>4.24</c:v>
                </c:pt>
                <c:pt idx="36">
                  <c:v>4.05</c:v>
                </c:pt>
                <c:pt idx="37">
                  <c:v>3.76</c:v>
                </c:pt>
                <c:pt idx="38">
                  <c:v>0.89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E-4725-BE8F-D11A0BCD04A5}"/>
            </c:ext>
          </c:extLst>
        </c:ser>
        <c:ser>
          <c:idx val="1"/>
          <c:order val="1"/>
          <c:tx>
            <c:strRef>
              <c:f>'8A'!$M$55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'8A'!$N$55:$BG$55</c:f>
              <c:numCache>
                <c:formatCode>General</c:formatCode>
                <c:ptCount val="46"/>
                <c:pt idx="0">
                  <c:v>12.48</c:v>
                </c:pt>
                <c:pt idx="1">
                  <c:v>14.23</c:v>
                </c:pt>
                <c:pt idx="2">
                  <c:v>13.42</c:v>
                </c:pt>
                <c:pt idx="3">
                  <c:v>13.05</c:v>
                </c:pt>
                <c:pt idx="4">
                  <c:v>29.47</c:v>
                </c:pt>
                <c:pt idx="5">
                  <c:v>35.39</c:v>
                </c:pt>
                <c:pt idx="6">
                  <c:v>57.09</c:v>
                </c:pt>
                <c:pt idx="7">
                  <c:v>51.81</c:v>
                </c:pt>
                <c:pt idx="8">
                  <c:v>47.59</c:v>
                </c:pt>
                <c:pt idx="9">
                  <c:v>44.78</c:v>
                </c:pt>
                <c:pt idx="10">
                  <c:v>41.19</c:v>
                </c:pt>
                <c:pt idx="11">
                  <c:v>40.98</c:v>
                </c:pt>
                <c:pt idx="12">
                  <c:v>37.71</c:v>
                </c:pt>
                <c:pt idx="13">
                  <c:v>22.22</c:v>
                </c:pt>
                <c:pt idx="14">
                  <c:v>15.53</c:v>
                </c:pt>
                <c:pt idx="15">
                  <c:v>14.08</c:v>
                </c:pt>
                <c:pt idx="16">
                  <c:v>15.4</c:v>
                </c:pt>
                <c:pt idx="17">
                  <c:v>12.22</c:v>
                </c:pt>
                <c:pt idx="18">
                  <c:v>10.95</c:v>
                </c:pt>
                <c:pt idx="19">
                  <c:v>12.87</c:v>
                </c:pt>
                <c:pt idx="20">
                  <c:v>10.34</c:v>
                </c:pt>
                <c:pt idx="21">
                  <c:v>5.12</c:v>
                </c:pt>
                <c:pt idx="22">
                  <c:v>4.51</c:v>
                </c:pt>
                <c:pt idx="23">
                  <c:v>3.67</c:v>
                </c:pt>
                <c:pt idx="24">
                  <c:v>1.99</c:v>
                </c:pt>
                <c:pt idx="25">
                  <c:v>1.98</c:v>
                </c:pt>
                <c:pt idx="26">
                  <c:v>2.2400000000000002</c:v>
                </c:pt>
                <c:pt idx="27">
                  <c:v>2.11</c:v>
                </c:pt>
                <c:pt idx="28">
                  <c:v>1.81</c:v>
                </c:pt>
                <c:pt idx="29">
                  <c:v>1.62</c:v>
                </c:pt>
                <c:pt idx="30">
                  <c:v>1.55</c:v>
                </c:pt>
                <c:pt idx="31">
                  <c:v>1.27</c:v>
                </c:pt>
                <c:pt idx="32">
                  <c:v>1.44</c:v>
                </c:pt>
                <c:pt idx="33">
                  <c:v>1.0900000000000001</c:v>
                </c:pt>
                <c:pt idx="34">
                  <c:v>0.63</c:v>
                </c:pt>
                <c:pt idx="35">
                  <c:v>0.62</c:v>
                </c:pt>
                <c:pt idx="36">
                  <c:v>0.52</c:v>
                </c:pt>
                <c:pt idx="37">
                  <c:v>0.46</c:v>
                </c:pt>
                <c:pt idx="38">
                  <c:v>0.34</c:v>
                </c:pt>
                <c:pt idx="39">
                  <c:v>0.3</c:v>
                </c:pt>
                <c:pt idx="40">
                  <c:v>0.27</c:v>
                </c:pt>
                <c:pt idx="41">
                  <c:v>0.31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0.27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E-4725-BE8F-D11A0BCD04A5}"/>
            </c:ext>
          </c:extLst>
        </c:ser>
        <c:ser>
          <c:idx val="2"/>
          <c:order val="2"/>
          <c:tx>
            <c:strRef>
              <c:f>'8A'!$M$56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'8A'!$N$56:$BG$56</c:f>
              <c:numCache>
                <c:formatCode>General</c:formatCode>
                <c:ptCount val="46"/>
                <c:pt idx="0">
                  <c:v>6.55</c:v>
                </c:pt>
                <c:pt idx="1">
                  <c:v>7.07</c:v>
                </c:pt>
                <c:pt idx="2">
                  <c:v>7.51</c:v>
                </c:pt>
                <c:pt idx="3">
                  <c:v>8.2200000000000006</c:v>
                </c:pt>
                <c:pt idx="4">
                  <c:v>8.6</c:v>
                </c:pt>
                <c:pt idx="5">
                  <c:v>9.7200000000000006</c:v>
                </c:pt>
                <c:pt idx="6">
                  <c:v>10.67</c:v>
                </c:pt>
                <c:pt idx="7">
                  <c:v>11.5</c:v>
                </c:pt>
                <c:pt idx="8">
                  <c:v>11.63</c:v>
                </c:pt>
                <c:pt idx="9">
                  <c:v>12.43</c:v>
                </c:pt>
                <c:pt idx="10">
                  <c:v>12.97</c:v>
                </c:pt>
                <c:pt idx="11">
                  <c:v>13.68</c:v>
                </c:pt>
                <c:pt idx="12">
                  <c:v>14.21</c:v>
                </c:pt>
                <c:pt idx="13">
                  <c:v>15.22</c:v>
                </c:pt>
                <c:pt idx="14">
                  <c:v>15.55</c:v>
                </c:pt>
                <c:pt idx="15">
                  <c:v>15.79</c:v>
                </c:pt>
                <c:pt idx="16">
                  <c:v>16.22</c:v>
                </c:pt>
                <c:pt idx="17">
                  <c:v>16.940000000000001</c:v>
                </c:pt>
                <c:pt idx="18">
                  <c:v>17.57</c:v>
                </c:pt>
                <c:pt idx="19">
                  <c:v>16.760000000000002</c:v>
                </c:pt>
                <c:pt idx="20">
                  <c:v>16.21</c:v>
                </c:pt>
                <c:pt idx="21">
                  <c:v>16.3</c:v>
                </c:pt>
                <c:pt idx="22">
                  <c:v>15.91</c:v>
                </c:pt>
                <c:pt idx="23">
                  <c:v>15.97</c:v>
                </c:pt>
                <c:pt idx="24">
                  <c:v>16.420000000000002</c:v>
                </c:pt>
                <c:pt idx="25">
                  <c:v>17.059999999999999</c:v>
                </c:pt>
                <c:pt idx="26">
                  <c:v>16.91</c:v>
                </c:pt>
                <c:pt idx="27">
                  <c:v>16.89</c:v>
                </c:pt>
                <c:pt idx="28">
                  <c:v>16.329999999999998</c:v>
                </c:pt>
                <c:pt idx="29">
                  <c:v>16.86</c:v>
                </c:pt>
                <c:pt idx="30">
                  <c:v>17.010000000000002</c:v>
                </c:pt>
                <c:pt idx="31">
                  <c:v>18.88</c:v>
                </c:pt>
                <c:pt idx="32">
                  <c:v>18.59</c:v>
                </c:pt>
                <c:pt idx="33">
                  <c:v>17.829999999999998</c:v>
                </c:pt>
                <c:pt idx="34">
                  <c:v>18.29</c:v>
                </c:pt>
                <c:pt idx="35">
                  <c:v>17.2</c:v>
                </c:pt>
                <c:pt idx="36">
                  <c:v>15.26</c:v>
                </c:pt>
                <c:pt idx="37">
                  <c:v>13.27</c:v>
                </c:pt>
                <c:pt idx="38">
                  <c:v>11.23</c:v>
                </c:pt>
                <c:pt idx="39">
                  <c:v>9.1</c:v>
                </c:pt>
                <c:pt idx="40">
                  <c:v>6.82</c:v>
                </c:pt>
                <c:pt idx="41">
                  <c:v>6.58</c:v>
                </c:pt>
                <c:pt idx="42">
                  <c:v>6.34</c:v>
                </c:pt>
                <c:pt idx="43">
                  <c:v>6.12</c:v>
                </c:pt>
                <c:pt idx="44">
                  <c:v>5.9</c:v>
                </c:pt>
                <c:pt idx="45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7E-4725-BE8F-D11A0BCD04A5}"/>
            </c:ext>
          </c:extLst>
        </c:ser>
        <c:ser>
          <c:idx val="3"/>
          <c:order val="3"/>
          <c:tx>
            <c:strRef>
              <c:f>'8A'!$M$57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'8A'!$N$57:$BG$57</c:f>
              <c:numCache>
                <c:formatCode>General</c:formatCode>
                <c:ptCount val="46"/>
                <c:pt idx="0">
                  <c:v>19.14</c:v>
                </c:pt>
                <c:pt idx="1">
                  <c:v>23.3</c:v>
                </c:pt>
                <c:pt idx="2">
                  <c:v>24.14</c:v>
                </c:pt>
                <c:pt idx="3">
                  <c:v>28.84</c:v>
                </c:pt>
                <c:pt idx="4">
                  <c:v>37.22</c:v>
                </c:pt>
                <c:pt idx="5">
                  <c:v>47.02</c:v>
                </c:pt>
                <c:pt idx="6">
                  <c:v>59.69</c:v>
                </c:pt>
                <c:pt idx="7">
                  <c:v>64.12</c:v>
                </c:pt>
                <c:pt idx="8">
                  <c:v>73.75</c:v>
                </c:pt>
                <c:pt idx="9">
                  <c:v>78.59</c:v>
                </c:pt>
                <c:pt idx="10">
                  <c:v>79.45</c:v>
                </c:pt>
                <c:pt idx="11">
                  <c:v>83.78</c:v>
                </c:pt>
                <c:pt idx="12">
                  <c:v>85.55</c:v>
                </c:pt>
                <c:pt idx="13">
                  <c:v>84.95</c:v>
                </c:pt>
                <c:pt idx="14">
                  <c:v>84.51</c:v>
                </c:pt>
                <c:pt idx="15">
                  <c:v>77.42</c:v>
                </c:pt>
                <c:pt idx="16">
                  <c:v>82.67</c:v>
                </c:pt>
                <c:pt idx="17">
                  <c:v>67.16</c:v>
                </c:pt>
                <c:pt idx="18">
                  <c:v>69.930000000000007</c:v>
                </c:pt>
                <c:pt idx="19">
                  <c:v>67.5</c:v>
                </c:pt>
                <c:pt idx="20">
                  <c:v>79.930000000000007</c:v>
                </c:pt>
                <c:pt idx="21">
                  <c:v>60.72</c:v>
                </c:pt>
                <c:pt idx="22">
                  <c:v>51.91</c:v>
                </c:pt>
                <c:pt idx="23">
                  <c:v>45.31</c:v>
                </c:pt>
                <c:pt idx="24">
                  <c:v>32.659999999999997</c:v>
                </c:pt>
                <c:pt idx="25">
                  <c:v>31.88</c:v>
                </c:pt>
                <c:pt idx="26">
                  <c:v>35.15</c:v>
                </c:pt>
                <c:pt idx="27">
                  <c:v>29.28</c:v>
                </c:pt>
                <c:pt idx="28">
                  <c:v>28.61</c:v>
                </c:pt>
                <c:pt idx="29">
                  <c:v>25.69</c:v>
                </c:pt>
                <c:pt idx="30">
                  <c:v>16.7</c:v>
                </c:pt>
                <c:pt idx="31">
                  <c:v>10.74</c:v>
                </c:pt>
                <c:pt idx="32">
                  <c:v>7.68</c:v>
                </c:pt>
                <c:pt idx="33">
                  <c:v>7.43</c:v>
                </c:pt>
                <c:pt idx="34">
                  <c:v>10.31</c:v>
                </c:pt>
                <c:pt idx="35">
                  <c:v>9.8800000000000008</c:v>
                </c:pt>
                <c:pt idx="36">
                  <c:v>7.36</c:v>
                </c:pt>
                <c:pt idx="37">
                  <c:v>5.29</c:v>
                </c:pt>
                <c:pt idx="38">
                  <c:v>3.53</c:v>
                </c:pt>
                <c:pt idx="39">
                  <c:v>2.2599999999999998</c:v>
                </c:pt>
                <c:pt idx="40">
                  <c:v>1.38</c:v>
                </c:pt>
                <c:pt idx="41">
                  <c:v>1.02</c:v>
                </c:pt>
                <c:pt idx="42">
                  <c:v>0.86</c:v>
                </c:pt>
                <c:pt idx="43">
                  <c:v>0.67</c:v>
                </c:pt>
                <c:pt idx="44">
                  <c:v>0.56999999999999995</c:v>
                </c:pt>
                <c:pt idx="4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7E-4725-BE8F-D11A0BCD04A5}"/>
            </c:ext>
          </c:extLst>
        </c:ser>
        <c:ser>
          <c:idx val="4"/>
          <c:order val="4"/>
          <c:tx>
            <c:strRef>
              <c:f>'8A'!$M$58</c:f>
              <c:strCache>
                <c:ptCount val="1"/>
                <c:pt idx="0">
                  <c:v>Ledningsgas - VE-del og 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'8A'!$N$58:$BG$58</c:f>
              <c:numCache>
                <c:formatCode>General</c:formatCode>
                <c:ptCount val="46"/>
                <c:pt idx="0">
                  <c:v>0.53</c:v>
                </c:pt>
                <c:pt idx="1">
                  <c:v>0.7</c:v>
                </c:pt>
                <c:pt idx="2">
                  <c:v>0.77</c:v>
                </c:pt>
                <c:pt idx="3">
                  <c:v>0.96</c:v>
                </c:pt>
                <c:pt idx="4">
                  <c:v>1.1399999999999999</c:v>
                </c:pt>
                <c:pt idx="5">
                  <c:v>1.43</c:v>
                </c:pt>
                <c:pt idx="6">
                  <c:v>1.54</c:v>
                </c:pt>
                <c:pt idx="7">
                  <c:v>1.93</c:v>
                </c:pt>
                <c:pt idx="8">
                  <c:v>2.2599999999999998</c:v>
                </c:pt>
                <c:pt idx="9">
                  <c:v>2.2000000000000002</c:v>
                </c:pt>
                <c:pt idx="10">
                  <c:v>2.36</c:v>
                </c:pt>
                <c:pt idx="11">
                  <c:v>2.38</c:v>
                </c:pt>
                <c:pt idx="12">
                  <c:v>2.4900000000000002</c:v>
                </c:pt>
                <c:pt idx="13">
                  <c:v>2.5499999999999998</c:v>
                </c:pt>
                <c:pt idx="14">
                  <c:v>2.5299999999999998</c:v>
                </c:pt>
                <c:pt idx="15">
                  <c:v>2.6</c:v>
                </c:pt>
                <c:pt idx="16">
                  <c:v>2.48</c:v>
                </c:pt>
                <c:pt idx="17">
                  <c:v>2.66</c:v>
                </c:pt>
                <c:pt idx="18">
                  <c:v>2.57</c:v>
                </c:pt>
                <c:pt idx="19">
                  <c:v>2.96</c:v>
                </c:pt>
                <c:pt idx="20">
                  <c:v>3.03</c:v>
                </c:pt>
                <c:pt idx="21">
                  <c:v>2.94</c:v>
                </c:pt>
                <c:pt idx="22">
                  <c:v>3.34</c:v>
                </c:pt>
                <c:pt idx="23">
                  <c:v>3.39</c:v>
                </c:pt>
                <c:pt idx="24">
                  <c:v>4.2699999999999996</c:v>
                </c:pt>
                <c:pt idx="25">
                  <c:v>4.57</c:v>
                </c:pt>
                <c:pt idx="26">
                  <c:v>5.26</c:v>
                </c:pt>
                <c:pt idx="27">
                  <c:v>6</c:v>
                </c:pt>
                <c:pt idx="28">
                  <c:v>6.46</c:v>
                </c:pt>
                <c:pt idx="29">
                  <c:v>7.12</c:v>
                </c:pt>
                <c:pt idx="30">
                  <c:v>7.9</c:v>
                </c:pt>
                <c:pt idx="31">
                  <c:v>11.36</c:v>
                </c:pt>
                <c:pt idx="32">
                  <c:v>10.97</c:v>
                </c:pt>
                <c:pt idx="33">
                  <c:v>11.55</c:v>
                </c:pt>
                <c:pt idx="34">
                  <c:v>13.59</c:v>
                </c:pt>
                <c:pt idx="35">
                  <c:v>13.7</c:v>
                </c:pt>
                <c:pt idx="36">
                  <c:v>13.56</c:v>
                </c:pt>
                <c:pt idx="37">
                  <c:v>13.12</c:v>
                </c:pt>
                <c:pt idx="38">
                  <c:v>12.52</c:v>
                </c:pt>
                <c:pt idx="39">
                  <c:v>12.07</c:v>
                </c:pt>
                <c:pt idx="40">
                  <c:v>11.78</c:v>
                </c:pt>
                <c:pt idx="41">
                  <c:v>11.57</c:v>
                </c:pt>
                <c:pt idx="42">
                  <c:v>9.91</c:v>
                </c:pt>
                <c:pt idx="43">
                  <c:v>5.94</c:v>
                </c:pt>
                <c:pt idx="44">
                  <c:v>6.23</c:v>
                </c:pt>
                <c:pt idx="45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7E-4725-BE8F-D11A0BCD04A5}"/>
            </c:ext>
          </c:extLst>
        </c:ser>
        <c:ser>
          <c:idx val="5"/>
          <c:order val="5"/>
          <c:tx>
            <c:strRef>
              <c:f>'8A'!$M$59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'8A'!$N$59:$BG$59</c:f>
              <c:numCache>
                <c:formatCode>General</c:formatCode>
                <c:ptCount val="46"/>
                <c:pt idx="0">
                  <c:v>8.01</c:v>
                </c:pt>
                <c:pt idx="1">
                  <c:v>8.64</c:v>
                </c:pt>
                <c:pt idx="2">
                  <c:v>9.18</c:v>
                </c:pt>
                <c:pt idx="3">
                  <c:v>10.050000000000001</c:v>
                </c:pt>
                <c:pt idx="4">
                  <c:v>10.51</c:v>
                </c:pt>
                <c:pt idx="5">
                  <c:v>11.88</c:v>
                </c:pt>
                <c:pt idx="6">
                  <c:v>13.04</c:v>
                </c:pt>
                <c:pt idx="7">
                  <c:v>14.06</c:v>
                </c:pt>
                <c:pt idx="8">
                  <c:v>14.22</c:v>
                </c:pt>
                <c:pt idx="9">
                  <c:v>15.2</c:v>
                </c:pt>
                <c:pt idx="10">
                  <c:v>15.85</c:v>
                </c:pt>
                <c:pt idx="11">
                  <c:v>16.72</c:v>
                </c:pt>
                <c:pt idx="12">
                  <c:v>17.37</c:v>
                </c:pt>
                <c:pt idx="13">
                  <c:v>18.600000000000001</c:v>
                </c:pt>
                <c:pt idx="14">
                  <c:v>19.010000000000002</c:v>
                </c:pt>
                <c:pt idx="15">
                  <c:v>19.3</c:v>
                </c:pt>
                <c:pt idx="16">
                  <c:v>19.82</c:v>
                </c:pt>
                <c:pt idx="17">
                  <c:v>20.7</c:v>
                </c:pt>
                <c:pt idx="18">
                  <c:v>21.48</c:v>
                </c:pt>
                <c:pt idx="19">
                  <c:v>20.49</c:v>
                </c:pt>
                <c:pt idx="20">
                  <c:v>19.809999999999999</c:v>
                </c:pt>
                <c:pt idx="21">
                  <c:v>19.920000000000002</c:v>
                </c:pt>
                <c:pt idx="22">
                  <c:v>19.440000000000001</c:v>
                </c:pt>
                <c:pt idx="23">
                  <c:v>19.52</c:v>
                </c:pt>
                <c:pt idx="24">
                  <c:v>20.07</c:v>
                </c:pt>
                <c:pt idx="25">
                  <c:v>20.85</c:v>
                </c:pt>
                <c:pt idx="26">
                  <c:v>20.66</c:v>
                </c:pt>
                <c:pt idx="27">
                  <c:v>20.64</c:v>
                </c:pt>
                <c:pt idx="28">
                  <c:v>19.96</c:v>
                </c:pt>
                <c:pt idx="29">
                  <c:v>20.6</c:v>
                </c:pt>
                <c:pt idx="30">
                  <c:v>20.79</c:v>
                </c:pt>
                <c:pt idx="31">
                  <c:v>22.08</c:v>
                </c:pt>
                <c:pt idx="32">
                  <c:v>22.06</c:v>
                </c:pt>
                <c:pt idx="33">
                  <c:v>21.88</c:v>
                </c:pt>
                <c:pt idx="34">
                  <c:v>21.74</c:v>
                </c:pt>
                <c:pt idx="35">
                  <c:v>21.6</c:v>
                </c:pt>
                <c:pt idx="36">
                  <c:v>21.18</c:v>
                </c:pt>
                <c:pt idx="37">
                  <c:v>20.72</c:v>
                </c:pt>
                <c:pt idx="38">
                  <c:v>20.23</c:v>
                </c:pt>
                <c:pt idx="39">
                  <c:v>19.73</c:v>
                </c:pt>
                <c:pt idx="40">
                  <c:v>19.22</c:v>
                </c:pt>
                <c:pt idx="41">
                  <c:v>19.29</c:v>
                </c:pt>
                <c:pt idx="42">
                  <c:v>19.350000000000001</c:v>
                </c:pt>
                <c:pt idx="43">
                  <c:v>19.41</c:v>
                </c:pt>
                <c:pt idx="44">
                  <c:v>19.47</c:v>
                </c:pt>
                <c:pt idx="45">
                  <c:v>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7E-4725-BE8F-D11A0BCD04A5}"/>
            </c:ext>
          </c:extLst>
        </c:ser>
        <c:ser>
          <c:idx val="6"/>
          <c:order val="6"/>
          <c:tx>
            <c:strRef>
              <c:f>'8A'!$M$60</c:f>
              <c:strCache>
                <c:ptCount val="1"/>
                <c:pt idx="0">
                  <c:v>Biomasse m.m.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'8A'!$N$60:$BG$60</c:f>
              <c:numCache>
                <c:formatCode>General</c:formatCode>
                <c:ptCount val="46"/>
                <c:pt idx="0">
                  <c:v>8.06</c:v>
                </c:pt>
                <c:pt idx="1">
                  <c:v>9.31</c:v>
                </c:pt>
                <c:pt idx="2">
                  <c:v>10.51</c:v>
                </c:pt>
                <c:pt idx="3">
                  <c:v>10.61</c:v>
                </c:pt>
                <c:pt idx="4">
                  <c:v>11.29</c:v>
                </c:pt>
                <c:pt idx="5">
                  <c:v>12.13</c:v>
                </c:pt>
                <c:pt idx="6">
                  <c:v>13.71</c:v>
                </c:pt>
                <c:pt idx="7">
                  <c:v>13.66</c:v>
                </c:pt>
                <c:pt idx="8">
                  <c:v>14.53</c:v>
                </c:pt>
                <c:pt idx="9">
                  <c:v>15.73</c:v>
                </c:pt>
                <c:pt idx="10">
                  <c:v>14.69</c:v>
                </c:pt>
                <c:pt idx="11">
                  <c:v>17.12</c:v>
                </c:pt>
                <c:pt idx="12">
                  <c:v>20.48</c:v>
                </c:pt>
                <c:pt idx="13">
                  <c:v>26.36</c:v>
                </c:pt>
                <c:pt idx="14">
                  <c:v>31.28</c:v>
                </c:pt>
                <c:pt idx="15">
                  <c:v>33.369999999999997</c:v>
                </c:pt>
                <c:pt idx="16">
                  <c:v>32.450000000000003</c:v>
                </c:pt>
                <c:pt idx="17">
                  <c:v>33.65</c:v>
                </c:pt>
                <c:pt idx="18">
                  <c:v>33.93</c:v>
                </c:pt>
                <c:pt idx="19">
                  <c:v>38.130000000000003</c:v>
                </c:pt>
                <c:pt idx="20">
                  <c:v>56.61</c:v>
                </c:pt>
                <c:pt idx="21">
                  <c:v>53.34</c:v>
                </c:pt>
                <c:pt idx="22">
                  <c:v>57.65</c:v>
                </c:pt>
                <c:pt idx="23">
                  <c:v>59.18</c:v>
                </c:pt>
                <c:pt idx="24">
                  <c:v>59.17</c:v>
                </c:pt>
                <c:pt idx="25">
                  <c:v>59.33</c:v>
                </c:pt>
                <c:pt idx="26">
                  <c:v>66.19</c:v>
                </c:pt>
                <c:pt idx="27">
                  <c:v>81.39</c:v>
                </c:pt>
                <c:pt idx="28">
                  <c:v>80.28</c:v>
                </c:pt>
                <c:pt idx="29">
                  <c:v>81.739999999999995</c:v>
                </c:pt>
                <c:pt idx="30">
                  <c:v>83.93</c:v>
                </c:pt>
                <c:pt idx="31">
                  <c:v>136.19999999999999</c:v>
                </c:pt>
                <c:pt idx="32">
                  <c:v>135.43</c:v>
                </c:pt>
                <c:pt idx="33">
                  <c:v>138.04</c:v>
                </c:pt>
                <c:pt idx="34">
                  <c:v>110.33</c:v>
                </c:pt>
                <c:pt idx="35">
                  <c:v>110.64</c:v>
                </c:pt>
                <c:pt idx="36">
                  <c:v>110.09</c:v>
                </c:pt>
                <c:pt idx="37">
                  <c:v>107.65</c:v>
                </c:pt>
                <c:pt idx="38">
                  <c:v>104.98</c:v>
                </c:pt>
                <c:pt idx="39">
                  <c:v>99.15</c:v>
                </c:pt>
                <c:pt idx="40">
                  <c:v>84.83</c:v>
                </c:pt>
                <c:pt idx="41">
                  <c:v>77.569999999999993</c:v>
                </c:pt>
                <c:pt idx="42">
                  <c:v>74.22</c:v>
                </c:pt>
                <c:pt idx="43">
                  <c:v>75.09</c:v>
                </c:pt>
                <c:pt idx="44">
                  <c:v>73.08</c:v>
                </c:pt>
                <c:pt idx="45">
                  <c:v>71.849999999999994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7E-4725-BE8F-D11A0BCD04A5}"/>
            </c:ext>
          </c:extLst>
        </c:ser>
        <c:ser>
          <c:idx val="7"/>
          <c:order val="7"/>
          <c:tx>
            <c:strRef>
              <c:f>'8A'!$M$61</c:f>
              <c:strCache>
                <c:ptCount val="1"/>
                <c:pt idx="0">
                  <c:v>Vindenergi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'8A'!$N$61:$BG$61</c:f>
              <c:numCache>
                <c:formatCode>General</c:formatCode>
                <c:ptCount val="46"/>
                <c:pt idx="0">
                  <c:v>2.2000000000000002</c:v>
                </c:pt>
                <c:pt idx="1">
                  <c:v>2.66</c:v>
                </c:pt>
                <c:pt idx="2">
                  <c:v>3.3</c:v>
                </c:pt>
                <c:pt idx="3">
                  <c:v>3.72</c:v>
                </c:pt>
                <c:pt idx="4">
                  <c:v>4.09</c:v>
                </c:pt>
                <c:pt idx="5">
                  <c:v>4.24</c:v>
                </c:pt>
                <c:pt idx="6">
                  <c:v>4.42</c:v>
                </c:pt>
                <c:pt idx="7">
                  <c:v>6.96</c:v>
                </c:pt>
                <c:pt idx="8">
                  <c:v>10.15</c:v>
                </c:pt>
                <c:pt idx="9">
                  <c:v>10.9</c:v>
                </c:pt>
                <c:pt idx="10">
                  <c:v>15.27</c:v>
                </c:pt>
                <c:pt idx="11">
                  <c:v>15.5</c:v>
                </c:pt>
                <c:pt idx="12">
                  <c:v>17.559999999999999</c:v>
                </c:pt>
                <c:pt idx="13">
                  <c:v>20.02</c:v>
                </c:pt>
                <c:pt idx="14">
                  <c:v>23.7</c:v>
                </c:pt>
                <c:pt idx="15">
                  <c:v>23.81</c:v>
                </c:pt>
                <c:pt idx="16">
                  <c:v>21.99</c:v>
                </c:pt>
                <c:pt idx="17">
                  <c:v>25.82</c:v>
                </c:pt>
                <c:pt idx="18">
                  <c:v>24.94</c:v>
                </c:pt>
                <c:pt idx="19">
                  <c:v>24.19</c:v>
                </c:pt>
                <c:pt idx="20">
                  <c:v>28.11</c:v>
                </c:pt>
                <c:pt idx="21">
                  <c:v>35.19</c:v>
                </c:pt>
                <c:pt idx="22">
                  <c:v>36.97</c:v>
                </c:pt>
                <c:pt idx="23">
                  <c:v>40.04</c:v>
                </c:pt>
                <c:pt idx="24">
                  <c:v>47.08</c:v>
                </c:pt>
                <c:pt idx="25">
                  <c:v>50.88</c:v>
                </c:pt>
                <c:pt idx="26">
                  <c:v>46.01</c:v>
                </c:pt>
                <c:pt idx="27">
                  <c:v>53.21</c:v>
                </c:pt>
                <c:pt idx="28">
                  <c:v>50.05</c:v>
                </c:pt>
                <c:pt idx="29">
                  <c:v>58.14</c:v>
                </c:pt>
                <c:pt idx="30">
                  <c:v>58.79</c:v>
                </c:pt>
                <c:pt idx="31">
                  <c:v>67.790000000000006</c:v>
                </c:pt>
                <c:pt idx="32">
                  <c:v>72.819999999999993</c:v>
                </c:pt>
                <c:pt idx="33">
                  <c:v>75.89</c:v>
                </c:pt>
                <c:pt idx="34">
                  <c:v>79.91</c:v>
                </c:pt>
                <c:pt idx="35">
                  <c:v>88.34</c:v>
                </c:pt>
                <c:pt idx="36">
                  <c:v>104.23</c:v>
                </c:pt>
                <c:pt idx="37">
                  <c:v>113.79</c:v>
                </c:pt>
                <c:pt idx="38">
                  <c:v>124.03</c:v>
                </c:pt>
                <c:pt idx="39">
                  <c:v>130.6</c:v>
                </c:pt>
                <c:pt idx="40">
                  <c:v>155.02000000000001</c:v>
                </c:pt>
                <c:pt idx="41">
                  <c:v>162.12</c:v>
                </c:pt>
                <c:pt idx="42">
                  <c:v>163.21</c:v>
                </c:pt>
                <c:pt idx="43">
                  <c:v>163.97</c:v>
                </c:pt>
                <c:pt idx="44">
                  <c:v>164.1</c:v>
                </c:pt>
                <c:pt idx="45">
                  <c:v>159.49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7E-4725-BE8F-D11A0BCD04A5}"/>
            </c:ext>
          </c:extLst>
        </c:ser>
        <c:ser>
          <c:idx val="8"/>
          <c:order val="8"/>
          <c:tx>
            <c:strRef>
              <c:f>'8A'!$M$62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'8A'!$N$62:$BG$62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0.06</c:v>
                </c:pt>
                <c:pt idx="18">
                  <c:v>0.08</c:v>
                </c:pt>
                <c:pt idx="19">
                  <c:v>0.12</c:v>
                </c:pt>
                <c:pt idx="20">
                  <c:v>0.16</c:v>
                </c:pt>
                <c:pt idx="21">
                  <c:v>0.27</c:v>
                </c:pt>
                <c:pt idx="22">
                  <c:v>0.72</c:v>
                </c:pt>
                <c:pt idx="23">
                  <c:v>2.34</c:v>
                </c:pt>
                <c:pt idx="24">
                  <c:v>2.88</c:v>
                </c:pt>
                <c:pt idx="25">
                  <c:v>3.13</c:v>
                </c:pt>
                <c:pt idx="26">
                  <c:v>4.07</c:v>
                </c:pt>
                <c:pt idx="27">
                  <c:v>4.4400000000000004</c:v>
                </c:pt>
                <c:pt idx="28">
                  <c:v>5.59</c:v>
                </c:pt>
                <c:pt idx="29">
                  <c:v>5.82</c:v>
                </c:pt>
                <c:pt idx="30">
                  <c:v>6.91</c:v>
                </c:pt>
                <c:pt idx="31">
                  <c:v>7.57</c:v>
                </c:pt>
                <c:pt idx="32">
                  <c:v>10.79</c:v>
                </c:pt>
                <c:pt idx="33">
                  <c:v>15.61</c:v>
                </c:pt>
                <c:pt idx="34">
                  <c:v>18.399999999999999</c:v>
                </c:pt>
                <c:pt idx="35">
                  <c:v>22.95</c:v>
                </c:pt>
                <c:pt idx="36">
                  <c:v>27.47</c:v>
                </c:pt>
                <c:pt idx="37">
                  <c:v>32.049999999999997</c:v>
                </c:pt>
                <c:pt idx="38">
                  <c:v>34.93</c:v>
                </c:pt>
                <c:pt idx="39">
                  <c:v>37.869999999999997</c:v>
                </c:pt>
                <c:pt idx="40">
                  <c:v>40.85</c:v>
                </c:pt>
                <c:pt idx="41">
                  <c:v>43.88</c:v>
                </c:pt>
                <c:pt idx="42">
                  <c:v>46.41</c:v>
                </c:pt>
                <c:pt idx="43">
                  <c:v>48.96</c:v>
                </c:pt>
                <c:pt idx="44">
                  <c:v>51.53</c:v>
                </c:pt>
                <c:pt idx="45">
                  <c:v>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7E-4725-BE8F-D11A0BCD04A5}"/>
            </c:ext>
          </c:extLst>
        </c:ser>
        <c:ser>
          <c:idx val="9"/>
          <c:order val="9"/>
          <c:tx>
            <c:strRef>
              <c:f>'8A'!$M$63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'8A'!$N$63:$BG$63</c:f>
              <c:numCache>
                <c:formatCode>General</c:formatCode>
                <c:ptCount val="46"/>
                <c:pt idx="0">
                  <c:v>0.05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0.03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0.17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0.25</c:v>
                </c:pt>
                <c:pt idx="19">
                  <c:v>0.24</c:v>
                </c:pt>
                <c:pt idx="20">
                  <c:v>0.21</c:v>
                </c:pt>
                <c:pt idx="21">
                  <c:v>0.17</c:v>
                </c:pt>
                <c:pt idx="22">
                  <c:v>0.28999999999999998</c:v>
                </c:pt>
                <c:pt idx="23">
                  <c:v>0.23</c:v>
                </c:pt>
                <c:pt idx="24">
                  <c:v>0.17</c:v>
                </c:pt>
                <c:pt idx="25">
                  <c:v>0.14000000000000001</c:v>
                </c:pt>
                <c:pt idx="26">
                  <c:v>0.22</c:v>
                </c:pt>
                <c:pt idx="27">
                  <c:v>0.15</c:v>
                </c:pt>
                <c:pt idx="28">
                  <c:v>0.11</c:v>
                </c:pt>
                <c:pt idx="29">
                  <c:v>7.0000000000000007E-2</c:v>
                </c:pt>
                <c:pt idx="30">
                  <c:v>0.05</c:v>
                </c:pt>
                <c:pt idx="31">
                  <c:v>4.16</c:v>
                </c:pt>
                <c:pt idx="32">
                  <c:v>5.43</c:v>
                </c:pt>
                <c:pt idx="33">
                  <c:v>6.93</c:v>
                </c:pt>
                <c:pt idx="34">
                  <c:v>8.34</c:v>
                </c:pt>
                <c:pt idx="35">
                  <c:v>9.34</c:v>
                </c:pt>
                <c:pt idx="36">
                  <c:v>12.18</c:v>
                </c:pt>
                <c:pt idx="37">
                  <c:v>15.18</c:v>
                </c:pt>
                <c:pt idx="38">
                  <c:v>20.07</c:v>
                </c:pt>
                <c:pt idx="39">
                  <c:v>25.43</c:v>
                </c:pt>
                <c:pt idx="40">
                  <c:v>34.479999999999997</c:v>
                </c:pt>
                <c:pt idx="41">
                  <c:v>36.32</c:v>
                </c:pt>
                <c:pt idx="42">
                  <c:v>37.770000000000003</c:v>
                </c:pt>
                <c:pt idx="43">
                  <c:v>38.299999999999997</c:v>
                </c:pt>
                <c:pt idx="44">
                  <c:v>39.049999999999997</c:v>
                </c:pt>
                <c:pt idx="45">
                  <c:v>39.86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7E-4725-BE8F-D11A0BCD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34600"/>
        <c:axId val="618537880"/>
      </c:areaChart>
      <c:catAx>
        <c:axId val="61853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7880"/>
        <c:crosses val="autoZero"/>
        <c:auto val="1"/>
        <c:lblAlgn val="ctr"/>
        <c:lblOffset val="100"/>
        <c:tickLblSkip val="5"/>
        <c:noMultiLvlLbl val="0"/>
      </c:catAx>
      <c:valAx>
        <c:axId val="61853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4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Fjernvarmeforbrug og elforbrug inkl. 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952119026239416"/>
          <c:w val="0.84655259917154901"/>
          <c:h val="0.68626609342404121"/>
        </c:manualLayout>
      </c:layout>
      <c:lineChart>
        <c:grouping val="standard"/>
        <c:varyColors val="0"/>
        <c:ser>
          <c:idx val="0"/>
          <c:order val="0"/>
          <c:tx>
            <c:strRef>
              <c:f>'8A'!$M$29</c:f>
              <c:strCache>
                <c:ptCount val="1"/>
                <c:pt idx="0">
                  <c:v>Fjernvarme inkl. distributionstab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'8A'!$N$29:$BG$29</c:f>
              <c:numCache>
                <c:formatCode>General</c:formatCode>
                <c:ptCount val="46"/>
                <c:pt idx="0">
                  <c:v>92.53</c:v>
                </c:pt>
                <c:pt idx="1">
                  <c:v>105.1</c:v>
                </c:pt>
                <c:pt idx="2">
                  <c:v>105.07</c:v>
                </c:pt>
                <c:pt idx="3">
                  <c:v>111.48</c:v>
                </c:pt>
                <c:pt idx="4">
                  <c:v>111.94</c:v>
                </c:pt>
                <c:pt idx="5">
                  <c:v>117.77</c:v>
                </c:pt>
                <c:pt idx="6">
                  <c:v>130.06</c:v>
                </c:pt>
                <c:pt idx="7">
                  <c:v>122.53</c:v>
                </c:pt>
                <c:pt idx="8">
                  <c:v>125.79</c:v>
                </c:pt>
                <c:pt idx="9">
                  <c:v>122.03</c:v>
                </c:pt>
                <c:pt idx="10">
                  <c:v>118.31</c:v>
                </c:pt>
                <c:pt idx="11">
                  <c:v>127.71</c:v>
                </c:pt>
                <c:pt idx="12">
                  <c:v>126.21</c:v>
                </c:pt>
                <c:pt idx="13">
                  <c:v>129.77000000000001</c:v>
                </c:pt>
                <c:pt idx="14">
                  <c:v>129.13</c:v>
                </c:pt>
                <c:pt idx="15">
                  <c:v>127.23</c:v>
                </c:pt>
                <c:pt idx="16">
                  <c:v>126.38</c:v>
                </c:pt>
                <c:pt idx="17">
                  <c:v>123.25</c:v>
                </c:pt>
                <c:pt idx="18">
                  <c:v>126.17</c:v>
                </c:pt>
                <c:pt idx="19">
                  <c:v>129.01</c:v>
                </c:pt>
                <c:pt idx="20">
                  <c:v>149.36000000000001</c:v>
                </c:pt>
                <c:pt idx="21">
                  <c:v>131.87</c:v>
                </c:pt>
                <c:pt idx="22">
                  <c:v>135.69999999999999</c:v>
                </c:pt>
                <c:pt idx="23">
                  <c:v>134.06</c:v>
                </c:pt>
                <c:pt idx="24">
                  <c:v>121.89</c:v>
                </c:pt>
                <c:pt idx="25">
                  <c:v>129.56</c:v>
                </c:pt>
                <c:pt idx="26">
                  <c:v>134.35</c:v>
                </c:pt>
                <c:pt idx="27">
                  <c:v>135.06</c:v>
                </c:pt>
                <c:pt idx="28">
                  <c:v>134.38</c:v>
                </c:pt>
                <c:pt idx="29">
                  <c:v>131.47999999999999</c:v>
                </c:pt>
                <c:pt idx="30">
                  <c:v>127.53</c:v>
                </c:pt>
                <c:pt idx="31">
                  <c:v>137.32</c:v>
                </c:pt>
                <c:pt idx="32">
                  <c:v>138.41</c:v>
                </c:pt>
                <c:pt idx="33">
                  <c:v>139.5</c:v>
                </c:pt>
                <c:pt idx="34">
                  <c:v>140.59</c:v>
                </c:pt>
                <c:pt idx="35">
                  <c:v>141.69</c:v>
                </c:pt>
                <c:pt idx="36">
                  <c:v>142.69</c:v>
                </c:pt>
                <c:pt idx="37">
                  <c:v>143.69</c:v>
                </c:pt>
                <c:pt idx="38">
                  <c:v>144.69</c:v>
                </c:pt>
                <c:pt idx="39">
                  <c:v>145.69</c:v>
                </c:pt>
                <c:pt idx="40">
                  <c:v>146.69999999999999</c:v>
                </c:pt>
                <c:pt idx="41">
                  <c:v>146.75</c:v>
                </c:pt>
                <c:pt idx="42">
                  <c:v>146.80000000000001</c:v>
                </c:pt>
                <c:pt idx="43">
                  <c:v>146.85</c:v>
                </c:pt>
                <c:pt idx="44">
                  <c:v>146.9</c:v>
                </c:pt>
                <c:pt idx="45">
                  <c:v>146.94999999999999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1-45E4-9FB3-B7061EDB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35584"/>
        <c:axId val="618542472"/>
      </c:lineChart>
      <c:lineChart>
        <c:grouping val="standard"/>
        <c:varyColors val="0"/>
        <c:ser>
          <c:idx val="1"/>
          <c:order val="1"/>
          <c:tx>
            <c:strRef>
              <c:f>'8A'!$M$30</c:f>
              <c:strCache>
                <c:ptCount val="1"/>
                <c:pt idx="0">
                  <c:v>Elforbrug inkl. nettab (højre akse)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59.09</c:v>
                </c:pt>
                <c:pt idx="44">
                  <c:v>60.47</c:v>
                </c:pt>
                <c:pt idx="4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1-45E4-9FB3-B7061EDB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94576"/>
        <c:axId val="628300480"/>
      </c:lineChart>
      <c:catAx>
        <c:axId val="618535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a-DK" sz="8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0.90790928088965184"/>
              <c:y val="5.96945661919756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8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2472"/>
        <c:crosses val="autoZero"/>
        <c:auto val="1"/>
        <c:lblAlgn val="ctr"/>
        <c:lblOffset val="100"/>
        <c:tickLblSkip val="5"/>
        <c:noMultiLvlLbl val="0"/>
      </c:catAx>
      <c:valAx>
        <c:axId val="61854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 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5584"/>
        <c:crosses val="autoZero"/>
        <c:crossBetween val="between"/>
      </c:valAx>
      <c:valAx>
        <c:axId val="628300480"/>
        <c:scaling>
          <c:orientation val="minMax"/>
          <c:max val="8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28294576"/>
        <c:crosses val="max"/>
        <c:crossBetween val="between"/>
      </c:valAx>
      <c:catAx>
        <c:axId val="62829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300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elproduktion og elforbrug inklusiv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157480314960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'8B'!$M$4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'8B'!$N$4:$AM$4</c:f>
              <c:numCache>
                <c:formatCode>General</c:formatCode>
                <c:ptCount val="26"/>
                <c:pt idx="0">
                  <c:v>12.43</c:v>
                </c:pt>
                <c:pt idx="1">
                  <c:v>14.19</c:v>
                </c:pt>
                <c:pt idx="2">
                  <c:v>14.84</c:v>
                </c:pt>
                <c:pt idx="3">
                  <c:v>15.96</c:v>
                </c:pt>
                <c:pt idx="4">
                  <c:v>18.010000000000002</c:v>
                </c:pt>
                <c:pt idx="5">
                  <c:v>18.95</c:v>
                </c:pt>
                <c:pt idx="6">
                  <c:v>18.46</c:v>
                </c:pt>
                <c:pt idx="7">
                  <c:v>21.9</c:v>
                </c:pt>
                <c:pt idx="8">
                  <c:v>20.9</c:v>
                </c:pt>
                <c:pt idx="9">
                  <c:v>23.28</c:v>
                </c:pt>
                <c:pt idx="10">
                  <c:v>23.64</c:v>
                </c:pt>
                <c:pt idx="11">
                  <c:v>31.98</c:v>
                </c:pt>
                <c:pt idx="12">
                  <c:v>34.15</c:v>
                </c:pt>
                <c:pt idx="13">
                  <c:v>36.29</c:v>
                </c:pt>
                <c:pt idx="14">
                  <c:v>35.46</c:v>
                </c:pt>
                <c:pt idx="15">
                  <c:v>38.97</c:v>
                </c:pt>
                <c:pt idx="16">
                  <c:v>44.58</c:v>
                </c:pt>
                <c:pt idx="17">
                  <c:v>48.18</c:v>
                </c:pt>
                <c:pt idx="18">
                  <c:v>51.55</c:v>
                </c:pt>
                <c:pt idx="19">
                  <c:v>53.66</c:v>
                </c:pt>
                <c:pt idx="20">
                  <c:v>60.13</c:v>
                </c:pt>
                <c:pt idx="21">
                  <c:v>62.2</c:v>
                </c:pt>
                <c:pt idx="22">
                  <c:v>62.81</c:v>
                </c:pt>
                <c:pt idx="23">
                  <c:v>63.35</c:v>
                </c:pt>
                <c:pt idx="24">
                  <c:v>63.96</c:v>
                </c:pt>
                <c:pt idx="25">
                  <c:v>63.34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3-40B2-B359-7DA102696B54}"/>
            </c:ext>
          </c:extLst>
        </c:ser>
        <c:ser>
          <c:idx val="1"/>
          <c:order val="1"/>
          <c:tx>
            <c:strRef>
              <c:f>'8B'!$M$5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'8B'!$N$5:$AM$5</c:f>
              <c:numCache>
                <c:formatCode>General</c:formatCode>
                <c:ptCount val="26"/>
                <c:pt idx="0">
                  <c:v>26.44</c:v>
                </c:pt>
                <c:pt idx="1">
                  <c:v>21.05</c:v>
                </c:pt>
                <c:pt idx="2">
                  <c:v>15.88</c:v>
                </c:pt>
                <c:pt idx="3">
                  <c:v>18.78</c:v>
                </c:pt>
                <c:pt idx="4">
                  <c:v>14.19</c:v>
                </c:pt>
                <c:pt idx="5">
                  <c:v>9.98</c:v>
                </c:pt>
                <c:pt idx="6">
                  <c:v>12.08</c:v>
                </c:pt>
                <c:pt idx="7">
                  <c:v>9.1199999999999992</c:v>
                </c:pt>
                <c:pt idx="8">
                  <c:v>9.4499999999999993</c:v>
                </c:pt>
                <c:pt idx="9">
                  <c:v>6.23</c:v>
                </c:pt>
                <c:pt idx="10">
                  <c:v>5.08</c:v>
                </c:pt>
                <c:pt idx="11">
                  <c:v>5.93</c:v>
                </c:pt>
                <c:pt idx="12">
                  <c:v>6.15</c:v>
                </c:pt>
                <c:pt idx="13">
                  <c:v>3.96</c:v>
                </c:pt>
                <c:pt idx="14">
                  <c:v>2.4900000000000002</c:v>
                </c:pt>
                <c:pt idx="15">
                  <c:v>2.2799999999999998</c:v>
                </c:pt>
                <c:pt idx="16">
                  <c:v>1.88</c:v>
                </c:pt>
                <c:pt idx="17">
                  <c:v>1.54</c:v>
                </c:pt>
                <c:pt idx="18">
                  <c:v>0.96</c:v>
                </c:pt>
                <c:pt idx="19">
                  <c:v>0.64</c:v>
                </c:pt>
                <c:pt idx="20">
                  <c:v>0.45</c:v>
                </c:pt>
                <c:pt idx="21">
                  <c:v>0.41</c:v>
                </c:pt>
                <c:pt idx="22">
                  <c:v>0.38</c:v>
                </c:pt>
                <c:pt idx="23">
                  <c:v>0.34</c:v>
                </c:pt>
                <c:pt idx="24">
                  <c:v>0.32</c:v>
                </c:pt>
                <c:pt idx="2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3-40B2-B359-7DA10269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26544"/>
        <c:axId val="611235072"/>
      </c:areaChart>
      <c:lineChart>
        <c:grouping val="standard"/>
        <c:varyColors val="0"/>
        <c:ser>
          <c:idx val="2"/>
          <c:order val="2"/>
          <c:tx>
            <c:strRef>
              <c:f>'8B'!$M$6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'8B'!$N$6:$AM$6</c:f>
              <c:numCache>
                <c:formatCode>General</c:formatCode>
                <c:ptCount val="26"/>
                <c:pt idx="0">
                  <c:v>37.72</c:v>
                </c:pt>
                <c:pt idx="1">
                  <c:v>36.54</c:v>
                </c:pt>
                <c:pt idx="2">
                  <c:v>35.93</c:v>
                </c:pt>
                <c:pt idx="3">
                  <c:v>35.81</c:v>
                </c:pt>
                <c:pt idx="4">
                  <c:v>35.020000000000003</c:v>
                </c:pt>
                <c:pt idx="5">
                  <c:v>34.83</c:v>
                </c:pt>
                <c:pt idx="6">
                  <c:v>35.58</c:v>
                </c:pt>
                <c:pt idx="7">
                  <c:v>35.57</c:v>
                </c:pt>
                <c:pt idx="8">
                  <c:v>35.58</c:v>
                </c:pt>
                <c:pt idx="9">
                  <c:v>35.32</c:v>
                </c:pt>
                <c:pt idx="10">
                  <c:v>35.6</c:v>
                </c:pt>
                <c:pt idx="11">
                  <c:v>36.71</c:v>
                </c:pt>
                <c:pt idx="12">
                  <c:v>37.72</c:v>
                </c:pt>
                <c:pt idx="13">
                  <c:v>38.770000000000003</c:v>
                </c:pt>
                <c:pt idx="14">
                  <c:v>39.96</c:v>
                </c:pt>
                <c:pt idx="15">
                  <c:v>41.34</c:v>
                </c:pt>
                <c:pt idx="16">
                  <c:v>43.31</c:v>
                </c:pt>
                <c:pt idx="17">
                  <c:v>45.87</c:v>
                </c:pt>
                <c:pt idx="18">
                  <c:v>48.53</c:v>
                </c:pt>
                <c:pt idx="19">
                  <c:v>51.17</c:v>
                </c:pt>
                <c:pt idx="20">
                  <c:v>54.13</c:v>
                </c:pt>
                <c:pt idx="21">
                  <c:v>56.12</c:v>
                </c:pt>
                <c:pt idx="22">
                  <c:v>57.71</c:v>
                </c:pt>
                <c:pt idx="23">
                  <c:v>59.09</c:v>
                </c:pt>
                <c:pt idx="24">
                  <c:v>60.47</c:v>
                </c:pt>
                <c:pt idx="2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3-40B2-B359-7DA10269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226544"/>
        <c:axId val="611235072"/>
      </c:lineChart>
      <c:catAx>
        <c:axId val="61122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5072"/>
        <c:crosses val="autoZero"/>
        <c:auto val="1"/>
        <c:lblAlgn val="ctr"/>
        <c:lblOffset val="100"/>
        <c:tickLblSkip val="5"/>
        <c:noMultiLvlLbl val="0"/>
      </c:catAx>
      <c:valAx>
        <c:axId val="611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Affaldssektorens drivhusgasudledninger, 1990-2035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46281300145538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'9'!$M$4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'9'!$N$4:$BG$4</c:f>
              <c:numCache>
                <c:formatCode>General</c:formatCode>
                <c:ptCount val="46"/>
                <c:pt idx="0">
                  <c:v>0.26</c:v>
                </c:pt>
                <c:pt idx="1">
                  <c:v>0.26</c:v>
                </c:pt>
                <c:pt idx="2">
                  <c:v>0.25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0.21</c:v>
                </c:pt>
                <c:pt idx="11">
                  <c:v>0.2</c:v>
                </c:pt>
                <c:pt idx="12">
                  <c:v>0.23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0.18</c:v>
                </c:pt>
                <c:pt idx="17">
                  <c:v>0.19</c:v>
                </c:pt>
                <c:pt idx="18">
                  <c:v>0.23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0.17</c:v>
                </c:pt>
                <c:pt idx="23">
                  <c:v>0.18</c:v>
                </c:pt>
                <c:pt idx="24">
                  <c:v>0.19</c:v>
                </c:pt>
                <c:pt idx="25">
                  <c:v>0.19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0.19</c:v>
                </c:pt>
                <c:pt idx="30">
                  <c:v>0.19</c:v>
                </c:pt>
                <c:pt idx="31">
                  <c:v>0.19</c:v>
                </c:pt>
                <c:pt idx="32">
                  <c:v>0.19</c:v>
                </c:pt>
                <c:pt idx="33">
                  <c:v>0.19</c:v>
                </c:pt>
                <c:pt idx="34">
                  <c:v>0.19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0.19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6-465B-9AC0-F533C1C6965E}"/>
            </c:ext>
          </c:extLst>
        </c:ser>
        <c:ser>
          <c:idx val="1"/>
          <c:order val="1"/>
          <c:tx>
            <c:strRef>
              <c:f>'9'!$M$5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'9'!$N$5:$BG$5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6-465B-9AC0-F533C1C6965E}"/>
            </c:ext>
          </c:extLst>
        </c:ser>
        <c:ser>
          <c:idx val="2"/>
          <c:order val="2"/>
          <c:tx>
            <c:strRef>
              <c:f>'9'!$M$6</c:f>
              <c:strCache>
                <c:ptCount val="1"/>
                <c:pt idx="0">
                  <c:v>Øvrig affaldshåndtering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'9'!$N$6:$BG$6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6-465B-9AC0-F533C1C6965E}"/>
            </c:ext>
          </c:extLst>
        </c:ser>
        <c:ser>
          <c:idx val="3"/>
          <c:order val="3"/>
          <c:tx>
            <c:strRef>
              <c:f>'9'!$M$7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'9'!$N$7:$BG$7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0.1</c:v>
                </c:pt>
                <c:pt idx="25">
                  <c:v>0.12</c:v>
                </c:pt>
                <c:pt idx="26">
                  <c:v>0.19</c:v>
                </c:pt>
                <c:pt idx="27">
                  <c:v>0.22</c:v>
                </c:pt>
                <c:pt idx="28">
                  <c:v>0.24</c:v>
                </c:pt>
                <c:pt idx="29">
                  <c:v>0.27</c:v>
                </c:pt>
                <c:pt idx="30">
                  <c:v>0.32</c:v>
                </c:pt>
                <c:pt idx="31">
                  <c:v>0.46</c:v>
                </c:pt>
                <c:pt idx="32">
                  <c:v>0.52</c:v>
                </c:pt>
                <c:pt idx="33">
                  <c:v>0.56999999999999995</c:v>
                </c:pt>
                <c:pt idx="34">
                  <c:v>0.62</c:v>
                </c:pt>
                <c:pt idx="35">
                  <c:v>0.63</c:v>
                </c:pt>
                <c:pt idx="36">
                  <c:v>0.68</c:v>
                </c:pt>
                <c:pt idx="37">
                  <c:v>0.71</c:v>
                </c:pt>
                <c:pt idx="38">
                  <c:v>0.74</c:v>
                </c:pt>
                <c:pt idx="39">
                  <c:v>0.78</c:v>
                </c:pt>
                <c:pt idx="40">
                  <c:v>0.81</c:v>
                </c:pt>
                <c:pt idx="41">
                  <c:v>0.81</c:v>
                </c:pt>
                <c:pt idx="42">
                  <c:v>0.78</c:v>
                </c:pt>
                <c:pt idx="43">
                  <c:v>0.73</c:v>
                </c:pt>
                <c:pt idx="44">
                  <c:v>0.72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36-465B-9AC0-F533C1C6965E}"/>
            </c:ext>
          </c:extLst>
        </c:ser>
        <c:ser>
          <c:idx val="4"/>
          <c:order val="4"/>
          <c:tx>
            <c:strRef>
              <c:f>'9'!$M$8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'9'!$N$8:$BG$8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1.56</c:v>
                </c:pt>
                <c:pt idx="29">
                  <c:v>1.61</c:v>
                </c:pt>
                <c:pt idx="30">
                  <c:v>1.62</c:v>
                </c:pt>
                <c:pt idx="31">
                  <c:v>1.8</c:v>
                </c:pt>
                <c:pt idx="32">
                  <c:v>1.77</c:v>
                </c:pt>
                <c:pt idx="33">
                  <c:v>1.7</c:v>
                </c:pt>
                <c:pt idx="34">
                  <c:v>1.74</c:v>
                </c:pt>
                <c:pt idx="35">
                  <c:v>1.64</c:v>
                </c:pt>
                <c:pt idx="36">
                  <c:v>1.46</c:v>
                </c:pt>
                <c:pt idx="37">
                  <c:v>1.27</c:v>
                </c:pt>
                <c:pt idx="38">
                  <c:v>1.07</c:v>
                </c:pt>
                <c:pt idx="39">
                  <c:v>0.87</c:v>
                </c:pt>
                <c:pt idx="40">
                  <c:v>0.65</c:v>
                </c:pt>
                <c:pt idx="41">
                  <c:v>0.63</c:v>
                </c:pt>
                <c:pt idx="42">
                  <c:v>0.61</c:v>
                </c:pt>
                <c:pt idx="43">
                  <c:v>0.59</c:v>
                </c:pt>
                <c:pt idx="44">
                  <c:v>0.56999999999999995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36-465B-9AC0-F533C1C6965E}"/>
            </c:ext>
          </c:extLst>
        </c:ser>
        <c:ser>
          <c:idx val="5"/>
          <c:order val="5"/>
          <c:tx>
            <c:strRef>
              <c:f>'9'!$M$9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'9'!$N$9:$BG$9</c:f>
              <c:numCache>
                <c:formatCode>General</c:formatCode>
                <c:ptCount val="46"/>
                <c:pt idx="0">
                  <c:v>1.72</c:v>
                </c:pt>
                <c:pt idx="1">
                  <c:v>1.72</c:v>
                </c:pt>
                <c:pt idx="2">
                  <c:v>1.7</c:v>
                </c:pt>
                <c:pt idx="3">
                  <c:v>1.68</c:v>
                </c:pt>
                <c:pt idx="4">
                  <c:v>1.59</c:v>
                </c:pt>
                <c:pt idx="5">
                  <c:v>1.49</c:v>
                </c:pt>
                <c:pt idx="6">
                  <c:v>1.44</c:v>
                </c:pt>
                <c:pt idx="7">
                  <c:v>1.34</c:v>
                </c:pt>
                <c:pt idx="8">
                  <c:v>1.26</c:v>
                </c:pt>
                <c:pt idx="9">
                  <c:v>1.27</c:v>
                </c:pt>
                <c:pt idx="10">
                  <c:v>1.2</c:v>
                </c:pt>
                <c:pt idx="11">
                  <c:v>1.25</c:v>
                </c:pt>
                <c:pt idx="12">
                  <c:v>1.17</c:v>
                </c:pt>
                <c:pt idx="13">
                  <c:v>1.19</c:v>
                </c:pt>
                <c:pt idx="14">
                  <c:v>1.05</c:v>
                </c:pt>
                <c:pt idx="15">
                  <c:v>1.02</c:v>
                </c:pt>
                <c:pt idx="16">
                  <c:v>1.07</c:v>
                </c:pt>
                <c:pt idx="17">
                  <c:v>1.02</c:v>
                </c:pt>
                <c:pt idx="18">
                  <c:v>0.98</c:v>
                </c:pt>
                <c:pt idx="19">
                  <c:v>0.94</c:v>
                </c:pt>
                <c:pt idx="20">
                  <c:v>0.86</c:v>
                </c:pt>
                <c:pt idx="21">
                  <c:v>0.87</c:v>
                </c:pt>
                <c:pt idx="22">
                  <c:v>0.83</c:v>
                </c:pt>
                <c:pt idx="23">
                  <c:v>0.79</c:v>
                </c:pt>
                <c:pt idx="24">
                  <c:v>0.77</c:v>
                </c:pt>
                <c:pt idx="25">
                  <c:v>0.73</c:v>
                </c:pt>
                <c:pt idx="26">
                  <c:v>0.69</c:v>
                </c:pt>
                <c:pt idx="27">
                  <c:v>0.66</c:v>
                </c:pt>
                <c:pt idx="28">
                  <c:v>0.65</c:v>
                </c:pt>
                <c:pt idx="29">
                  <c:v>0.6</c:v>
                </c:pt>
                <c:pt idx="30">
                  <c:v>0.6</c:v>
                </c:pt>
                <c:pt idx="31">
                  <c:v>0.57999999999999996</c:v>
                </c:pt>
                <c:pt idx="32">
                  <c:v>0.56000000000000005</c:v>
                </c:pt>
                <c:pt idx="33">
                  <c:v>0.54</c:v>
                </c:pt>
                <c:pt idx="34">
                  <c:v>0.52</c:v>
                </c:pt>
                <c:pt idx="35">
                  <c:v>0.5</c:v>
                </c:pt>
                <c:pt idx="36">
                  <c:v>0.48</c:v>
                </c:pt>
                <c:pt idx="37">
                  <c:v>0.46</c:v>
                </c:pt>
                <c:pt idx="38">
                  <c:v>0.44</c:v>
                </c:pt>
                <c:pt idx="39">
                  <c:v>0.43</c:v>
                </c:pt>
                <c:pt idx="40">
                  <c:v>0.41</c:v>
                </c:pt>
                <c:pt idx="41">
                  <c:v>0.4</c:v>
                </c:pt>
                <c:pt idx="42">
                  <c:v>0.39</c:v>
                </c:pt>
                <c:pt idx="43">
                  <c:v>0.41</c:v>
                </c:pt>
                <c:pt idx="44">
                  <c:v>0.42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36-465B-9AC0-F533C1C69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646400"/>
        <c:axId val="417646072"/>
      </c:areaChart>
      <c:catAx>
        <c:axId val="41764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6072"/>
        <c:crosses val="autoZero"/>
        <c:auto val="1"/>
        <c:lblAlgn val="ctr"/>
        <c:lblOffset val="100"/>
        <c:tickLblSkip val="5"/>
        <c:noMultiLvlLbl val="0"/>
      </c:catAx>
      <c:valAx>
        <c:axId val="41764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5745232675299474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 inkl.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'8B'!$M$79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'8B'!$N$79:$BG$79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35.32</c:v>
                </c:pt>
                <c:pt idx="30">
                  <c:v>37.11</c:v>
                </c:pt>
                <c:pt idx="31">
                  <c:v>38.36</c:v>
                </c:pt>
                <c:pt idx="32">
                  <c:v>39.82</c:v>
                </c:pt>
                <c:pt idx="33">
                  <c:v>41.28</c:v>
                </c:pt>
                <c:pt idx="34">
                  <c:v>43.21</c:v>
                </c:pt>
                <c:pt idx="35">
                  <c:v>45.02</c:v>
                </c:pt>
                <c:pt idx="36">
                  <c:v>46.79</c:v>
                </c:pt>
                <c:pt idx="37">
                  <c:v>48.66</c:v>
                </c:pt>
                <c:pt idx="38">
                  <c:v>50.48</c:v>
                </c:pt>
                <c:pt idx="39">
                  <c:v>52.11</c:v>
                </c:pt>
                <c:pt idx="40">
                  <c:v>53.88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1-41C5-8609-1C8BBB54E2A8}"/>
            </c:ext>
          </c:extLst>
        </c:ser>
        <c:ser>
          <c:idx val="1"/>
          <c:order val="1"/>
          <c:tx>
            <c:strRef>
              <c:f>'8B'!$M$80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'8B'!$N$80:$BG$80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35.32</c:v>
                </c:pt>
                <c:pt idx="30">
                  <c:v>35.6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59.09</c:v>
                </c:pt>
                <c:pt idx="44">
                  <c:v>60.47</c:v>
                </c:pt>
                <c:pt idx="4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1-41C5-8609-1C8BBB54E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225888"/>
        <c:axId val="611229496"/>
      </c:lineChart>
      <c:catAx>
        <c:axId val="6112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9496"/>
        <c:crosses val="autoZero"/>
        <c:auto val="1"/>
        <c:lblAlgn val="ctr"/>
        <c:lblOffset val="100"/>
        <c:tickLblSkip val="5"/>
        <c:noMultiLvlLbl val="0"/>
      </c:catAx>
      <c:valAx>
        <c:axId val="61122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typer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37517259394706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'8B'!$M$54</c:f>
              <c:strCache>
                <c:ptCount val="1"/>
                <c:pt idx="0">
                  <c:v>Klassisk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'8B'!$N$54:$BG$54</c:f>
              <c:numCache>
                <c:formatCode>General</c:formatCode>
                <c:ptCount val="46"/>
                <c:pt idx="0">
                  <c:v>27.7</c:v>
                </c:pt>
                <c:pt idx="1">
                  <c:v>28.94</c:v>
                </c:pt>
                <c:pt idx="2">
                  <c:v>29.24</c:v>
                </c:pt>
                <c:pt idx="3">
                  <c:v>29.57</c:v>
                </c:pt>
                <c:pt idx="4">
                  <c:v>30.63</c:v>
                </c:pt>
                <c:pt idx="5">
                  <c:v>30.47</c:v>
                </c:pt>
                <c:pt idx="6">
                  <c:v>31.71</c:v>
                </c:pt>
                <c:pt idx="7">
                  <c:v>31.91</c:v>
                </c:pt>
                <c:pt idx="8">
                  <c:v>31.54</c:v>
                </c:pt>
                <c:pt idx="9">
                  <c:v>31.74</c:v>
                </c:pt>
                <c:pt idx="10">
                  <c:v>31.95</c:v>
                </c:pt>
                <c:pt idx="11">
                  <c:v>32.17</c:v>
                </c:pt>
                <c:pt idx="12">
                  <c:v>32.61</c:v>
                </c:pt>
                <c:pt idx="13">
                  <c:v>33.01</c:v>
                </c:pt>
                <c:pt idx="14">
                  <c:v>33.28</c:v>
                </c:pt>
                <c:pt idx="15">
                  <c:v>33.659999999999997</c:v>
                </c:pt>
                <c:pt idx="16">
                  <c:v>34.71</c:v>
                </c:pt>
                <c:pt idx="17">
                  <c:v>34.15</c:v>
                </c:pt>
                <c:pt idx="18">
                  <c:v>33.729999999999997</c:v>
                </c:pt>
                <c:pt idx="19">
                  <c:v>32.14</c:v>
                </c:pt>
                <c:pt idx="20">
                  <c:v>32.69</c:v>
                </c:pt>
                <c:pt idx="21">
                  <c:v>32.020000000000003</c:v>
                </c:pt>
                <c:pt idx="22">
                  <c:v>31.36</c:v>
                </c:pt>
                <c:pt idx="23">
                  <c:v>31.48</c:v>
                </c:pt>
                <c:pt idx="24">
                  <c:v>30.7</c:v>
                </c:pt>
                <c:pt idx="25">
                  <c:v>30.51</c:v>
                </c:pt>
                <c:pt idx="26">
                  <c:v>31.18</c:v>
                </c:pt>
                <c:pt idx="27">
                  <c:v>31.35</c:v>
                </c:pt>
                <c:pt idx="28">
                  <c:v>30.91</c:v>
                </c:pt>
                <c:pt idx="29">
                  <c:v>30.72</c:v>
                </c:pt>
                <c:pt idx="30">
                  <c:v>29.76</c:v>
                </c:pt>
                <c:pt idx="31">
                  <c:v>28.13</c:v>
                </c:pt>
                <c:pt idx="32">
                  <c:v>28.06</c:v>
                </c:pt>
                <c:pt idx="33">
                  <c:v>28</c:v>
                </c:pt>
                <c:pt idx="34">
                  <c:v>27.93</c:v>
                </c:pt>
                <c:pt idx="35">
                  <c:v>27.85</c:v>
                </c:pt>
                <c:pt idx="36">
                  <c:v>28.05</c:v>
                </c:pt>
                <c:pt idx="37">
                  <c:v>28.23</c:v>
                </c:pt>
                <c:pt idx="38">
                  <c:v>28.42</c:v>
                </c:pt>
                <c:pt idx="39">
                  <c:v>28.61</c:v>
                </c:pt>
                <c:pt idx="40">
                  <c:v>28.81</c:v>
                </c:pt>
                <c:pt idx="41">
                  <c:v>28.9</c:v>
                </c:pt>
                <c:pt idx="42">
                  <c:v>28.99</c:v>
                </c:pt>
                <c:pt idx="43">
                  <c:v>29.08</c:v>
                </c:pt>
                <c:pt idx="44">
                  <c:v>29.17</c:v>
                </c:pt>
                <c:pt idx="45">
                  <c:v>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B-4B4C-BE37-56F82F7BCC46}"/>
            </c:ext>
          </c:extLst>
        </c:ser>
        <c:ser>
          <c:idx val="1"/>
          <c:order val="1"/>
          <c:tx>
            <c:strRef>
              <c:f>'8B'!$M$55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'8B'!$N$55:$BG$55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0.03</c:v>
                </c:pt>
                <c:pt idx="21">
                  <c:v>0.06</c:v>
                </c:pt>
                <c:pt idx="22">
                  <c:v>0.18</c:v>
                </c:pt>
                <c:pt idx="23">
                  <c:v>0.15</c:v>
                </c:pt>
                <c:pt idx="24">
                  <c:v>0.11</c:v>
                </c:pt>
                <c:pt idx="25">
                  <c:v>0.3</c:v>
                </c:pt>
                <c:pt idx="26">
                  <c:v>0.2</c:v>
                </c:pt>
                <c:pt idx="27">
                  <c:v>0.28999999999999998</c:v>
                </c:pt>
                <c:pt idx="28">
                  <c:v>0.33</c:v>
                </c:pt>
                <c:pt idx="29">
                  <c:v>0.43</c:v>
                </c:pt>
                <c:pt idx="30">
                  <c:v>0.88</c:v>
                </c:pt>
                <c:pt idx="31">
                  <c:v>0.49</c:v>
                </c:pt>
                <c:pt idx="32">
                  <c:v>0.94</c:v>
                </c:pt>
                <c:pt idx="33">
                  <c:v>0.99</c:v>
                </c:pt>
                <c:pt idx="34">
                  <c:v>1.1100000000000001</c:v>
                </c:pt>
                <c:pt idx="35">
                  <c:v>1.21</c:v>
                </c:pt>
                <c:pt idx="36">
                  <c:v>1.47</c:v>
                </c:pt>
                <c:pt idx="37">
                  <c:v>1.97</c:v>
                </c:pt>
                <c:pt idx="38">
                  <c:v>2.63</c:v>
                </c:pt>
                <c:pt idx="39">
                  <c:v>3.24</c:v>
                </c:pt>
                <c:pt idx="40">
                  <c:v>4.17</c:v>
                </c:pt>
                <c:pt idx="41">
                  <c:v>4.5</c:v>
                </c:pt>
                <c:pt idx="42">
                  <c:v>4.71</c:v>
                </c:pt>
                <c:pt idx="43">
                  <c:v>4.83</c:v>
                </c:pt>
                <c:pt idx="44">
                  <c:v>4.9400000000000004</c:v>
                </c:pt>
                <c:pt idx="45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B-4B4C-BE37-56F82F7BCC46}"/>
            </c:ext>
          </c:extLst>
        </c:ser>
        <c:ser>
          <c:idx val="2"/>
          <c:order val="2"/>
          <c:tx>
            <c:strRef>
              <c:f>'8B'!$M$56</c:f>
              <c:strCache>
                <c:ptCount val="1"/>
                <c:pt idx="0">
                  <c:v>Individuel varme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'8B'!$N$56:$BG$56</c:f>
              <c:numCache>
                <c:formatCode>General</c:formatCode>
                <c:ptCount val="46"/>
                <c:pt idx="0">
                  <c:v>2.66</c:v>
                </c:pt>
                <c:pt idx="1">
                  <c:v>2.91</c:v>
                </c:pt>
                <c:pt idx="2">
                  <c:v>2.81</c:v>
                </c:pt>
                <c:pt idx="3">
                  <c:v>2.93</c:v>
                </c:pt>
                <c:pt idx="4">
                  <c:v>2.79</c:v>
                </c:pt>
                <c:pt idx="5">
                  <c:v>2.8</c:v>
                </c:pt>
                <c:pt idx="6">
                  <c:v>3</c:v>
                </c:pt>
                <c:pt idx="7">
                  <c:v>2.7</c:v>
                </c:pt>
                <c:pt idx="8">
                  <c:v>2.62</c:v>
                </c:pt>
                <c:pt idx="9">
                  <c:v>2.54</c:v>
                </c:pt>
                <c:pt idx="10">
                  <c:v>2.29</c:v>
                </c:pt>
                <c:pt idx="11">
                  <c:v>2.2400000000000002</c:v>
                </c:pt>
                <c:pt idx="12">
                  <c:v>2.13</c:v>
                </c:pt>
                <c:pt idx="13">
                  <c:v>2.21</c:v>
                </c:pt>
                <c:pt idx="14">
                  <c:v>2.09</c:v>
                </c:pt>
                <c:pt idx="15">
                  <c:v>2.0299999999999998</c:v>
                </c:pt>
                <c:pt idx="16">
                  <c:v>1.99</c:v>
                </c:pt>
                <c:pt idx="17">
                  <c:v>1.76</c:v>
                </c:pt>
                <c:pt idx="18">
                  <c:v>1.77</c:v>
                </c:pt>
                <c:pt idx="19">
                  <c:v>1.8</c:v>
                </c:pt>
                <c:pt idx="20">
                  <c:v>1.97</c:v>
                </c:pt>
                <c:pt idx="21">
                  <c:v>1.85</c:v>
                </c:pt>
                <c:pt idx="22">
                  <c:v>1.83</c:v>
                </c:pt>
                <c:pt idx="23">
                  <c:v>1.89</c:v>
                </c:pt>
                <c:pt idx="24">
                  <c:v>1.85</c:v>
                </c:pt>
                <c:pt idx="25">
                  <c:v>1.86</c:v>
                </c:pt>
                <c:pt idx="26">
                  <c:v>1.88</c:v>
                </c:pt>
                <c:pt idx="27">
                  <c:v>1.83</c:v>
                </c:pt>
                <c:pt idx="28">
                  <c:v>1.81</c:v>
                </c:pt>
                <c:pt idx="29">
                  <c:v>1.87</c:v>
                </c:pt>
                <c:pt idx="30">
                  <c:v>2.5</c:v>
                </c:pt>
                <c:pt idx="31">
                  <c:v>4.5</c:v>
                </c:pt>
                <c:pt idx="32">
                  <c:v>4.63</c:v>
                </c:pt>
                <c:pt idx="33">
                  <c:v>4.75</c:v>
                </c:pt>
                <c:pt idx="34">
                  <c:v>4.87</c:v>
                </c:pt>
                <c:pt idx="35">
                  <c:v>5</c:v>
                </c:pt>
                <c:pt idx="36">
                  <c:v>5.22</c:v>
                </c:pt>
                <c:pt idx="37">
                  <c:v>5.45</c:v>
                </c:pt>
                <c:pt idx="38">
                  <c:v>5.67</c:v>
                </c:pt>
                <c:pt idx="39">
                  <c:v>5.89</c:v>
                </c:pt>
                <c:pt idx="40">
                  <c:v>6.12</c:v>
                </c:pt>
                <c:pt idx="41">
                  <c:v>6.33</c:v>
                </c:pt>
                <c:pt idx="42">
                  <c:v>6.54</c:v>
                </c:pt>
                <c:pt idx="43">
                  <c:v>6.75</c:v>
                </c:pt>
                <c:pt idx="44">
                  <c:v>6.96</c:v>
                </c:pt>
                <c:pt idx="45">
                  <c:v>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7B-4B4C-BE37-56F82F7BCC46}"/>
            </c:ext>
          </c:extLst>
        </c:ser>
        <c:ser>
          <c:idx val="3"/>
          <c:order val="3"/>
          <c:tx>
            <c:strRef>
              <c:f>'8B'!$M$57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'8B'!$N$57:$BG$57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0.76</c:v>
                </c:pt>
                <c:pt idx="32">
                  <c:v>1</c:v>
                </c:pt>
                <c:pt idx="33">
                  <c:v>1.27</c:v>
                </c:pt>
                <c:pt idx="34">
                  <c:v>1.59</c:v>
                </c:pt>
                <c:pt idx="35">
                  <c:v>1.86</c:v>
                </c:pt>
                <c:pt idx="36">
                  <c:v>2.15</c:v>
                </c:pt>
                <c:pt idx="37">
                  <c:v>2.61</c:v>
                </c:pt>
                <c:pt idx="38">
                  <c:v>3.12</c:v>
                </c:pt>
                <c:pt idx="39">
                  <c:v>3.6</c:v>
                </c:pt>
                <c:pt idx="40">
                  <c:v>4.12</c:v>
                </c:pt>
                <c:pt idx="41">
                  <c:v>4.6500000000000004</c:v>
                </c:pt>
                <c:pt idx="42">
                  <c:v>5.15</c:v>
                </c:pt>
                <c:pt idx="43">
                  <c:v>5.69</c:v>
                </c:pt>
                <c:pt idx="44">
                  <c:v>6.27</c:v>
                </c:pt>
                <c:pt idx="45">
                  <c:v>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7B-4B4C-BE37-56F82F7BCC46}"/>
            </c:ext>
          </c:extLst>
        </c:ser>
        <c:ser>
          <c:idx val="4"/>
          <c:order val="4"/>
          <c:tx>
            <c:strRef>
              <c:f>'8B'!$M$58</c:f>
              <c:strCache>
                <c:ptCount val="1"/>
                <c:pt idx="0">
                  <c:v>Datacentre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'8B'!$N$58:$BG$58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0.22</c:v>
                </c:pt>
                <c:pt idx="30">
                  <c:v>0.88</c:v>
                </c:pt>
                <c:pt idx="31">
                  <c:v>1.0900000000000001</c:v>
                </c:pt>
                <c:pt idx="32">
                  <c:v>1.31</c:v>
                </c:pt>
                <c:pt idx="33">
                  <c:v>1.91</c:v>
                </c:pt>
                <c:pt idx="34">
                  <c:v>2.54</c:v>
                </c:pt>
                <c:pt idx="35">
                  <c:v>3.39</c:v>
                </c:pt>
                <c:pt idx="36">
                  <c:v>4.24</c:v>
                </c:pt>
                <c:pt idx="37">
                  <c:v>5.19</c:v>
                </c:pt>
                <c:pt idx="38">
                  <c:v>6.02</c:v>
                </c:pt>
                <c:pt idx="39">
                  <c:v>6.85</c:v>
                </c:pt>
                <c:pt idx="40">
                  <c:v>7.49</c:v>
                </c:pt>
                <c:pt idx="41">
                  <c:v>8.18</c:v>
                </c:pt>
                <c:pt idx="42">
                  <c:v>8.6300000000000008</c:v>
                </c:pt>
                <c:pt idx="43">
                  <c:v>8.9600000000000009</c:v>
                </c:pt>
                <c:pt idx="44">
                  <c:v>9.3000000000000007</c:v>
                </c:pt>
                <c:pt idx="45">
                  <c:v>9.6300000000000008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7B-4B4C-BE37-56F82F7BCC46}"/>
            </c:ext>
          </c:extLst>
        </c:ser>
        <c:ser>
          <c:idx val="5"/>
          <c:order val="5"/>
          <c:tx>
            <c:strRef>
              <c:f>'8B'!$M$59</c:f>
              <c:strCache>
                <c:ptCount val="1"/>
                <c:pt idx="0">
                  <c:v>PtX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'8B'!$N$59:$BG$59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0.02</c:v>
                </c:pt>
                <c:pt idx="35">
                  <c:v>0.06</c:v>
                </c:pt>
                <c:pt idx="36">
                  <c:v>0.12</c:v>
                </c:pt>
                <c:pt idx="37">
                  <c:v>0.22</c:v>
                </c:pt>
                <c:pt idx="38">
                  <c:v>0.33</c:v>
                </c:pt>
                <c:pt idx="39">
                  <c:v>0.52</c:v>
                </c:pt>
                <c:pt idx="40">
                  <c:v>0.82</c:v>
                </c:pt>
                <c:pt idx="41">
                  <c:v>0.87</c:v>
                </c:pt>
                <c:pt idx="42">
                  <c:v>0.92</c:v>
                </c:pt>
                <c:pt idx="43">
                  <c:v>0.93</c:v>
                </c:pt>
                <c:pt idx="44">
                  <c:v>0.93</c:v>
                </c:pt>
                <c:pt idx="45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7B-4B4C-BE37-56F82F7BCC46}"/>
            </c:ext>
          </c:extLst>
        </c:ser>
        <c:ser>
          <c:idx val="6"/>
          <c:order val="6"/>
          <c:tx>
            <c:strRef>
              <c:f>'8B'!$M$60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'8B'!$N$60:$BG$60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1.77</c:v>
                </c:pt>
                <c:pt idx="26">
                  <c:v>1.87</c:v>
                </c:pt>
                <c:pt idx="27">
                  <c:v>1.66</c:v>
                </c:pt>
                <c:pt idx="28">
                  <c:v>2.09</c:v>
                </c:pt>
                <c:pt idx="29">
                  <c:v>1.61</c:v>
                </c:pt>
                <c:pt idx="30">
                  <c:v>1.06</c:v>
                </c:pt>
                <c:pt idx="31">
                  <c:v>1.74</c:v>
                </c:pt>
                <c:pt idx="32">
                  <c:v>1.79</c:v>
                </c:pt>
                <c:pt idx="33">
                  <c:v>1.84</c:v>
                </c:pt>
                <c:pt idx="34">
                  <c:v>1.9</c:v>
                </c:pt>
                <c:pt idx="35">
                  <c:v>1.97</c:v>
                </c:pt>
                <c:pt idx="36">
                  <c:v>2.0699999999999998</c:v>
                </c:pt>
                <c:pt idx="37">
                  <c:v>2.2000000000000002</c:v>
                </c:pt>
                <c:pt idx="38">
                  <c:v>2.33</c:v>
                </c:pt>
                <c:pt idx="39">
                  <c:v>2.46</c:v>
                </c:pt>
                <c:pt idx="40">
                  <c:v>2.61</c:v>
                </c:pt>
                <c:pt idx="41">
                  <c:v>2.7</c:v>
                </c:pt>
                <c:pt idx="42">
                  <c:v>2.78</c:v>
                </c:pt>
                <c:pt idx="43">
                  <c:v>2.85</c:v>
                </c:pt>
                <c:pt idx="44">
                  <c:v>2.92</c:v>
                </c:pt>
                <c:pt idx="45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7B-4B4C-BE37-56F82F7BC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37040"/>
        <c:axId val="611237368"/>
      </c:areaChart>
      <c:catAx>
        <c:axId val="61123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7368"/>
        <c:crosses val="autoZero"/>
        <c:auto val="1"/>
        <c:lblAlgn val="ctr"/>
        <c:lblOffset val="100"/>
        <c:tickLblSkip val="5"/>
        <c:noMultiLvlLbl val="0"/>
      </c:catAx>
      <c:valAx>
        <c:axId val="61123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sektorer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'8B'!$N$29:$BG$29</c:f>
              <c:numCache>
                <c:formatCode>General</c:formatCode>
                <c:ptCount val="46"/>
                <c:pt idx="0">
                  <c:v>1.69</c:v>
                </c:pt>
                <c:pt idx="1">
                  <c:v>1.71</c:v>
                </c:pt>
                <c:pt idx="2">
                  <c:v>1.83</c:v>
                </c:pt>
                <c:pt idx="3">
                  <c:v>1.9</c:v>
                </c:pt>
                <c:pt idx="4">
                  <c:v>1.88</c:v>
                </c:pt>
                <c:pt idx="5">
                  <c:v>1.8</c:v>
                </c:pt>
                <c:pt idx="6">
                  <c:v>1.92</c:v>
                </c:pt>
                <c:pt idx="7">
                  <c:v>1.95</c:v>
                </c:pt>
                <c:pt idx="8">
                  <c:v>1.89</c:v>
                </c:pt>
                <c:pt idx="9">
                  <c:v>1.94</c:v>
                </c:pt>
                <c:pt idx="10">
                  <c:v>1.95</c:v>
                </c:pt>
                <c:pt idx="11">
                  <c:v>1.88</c:v>
                </c:pt>
                <c:pt idx="12">
                  <c:v>1.85</c:v>
                </c:pt>
                <c:pt idx="13">
                  <c:v>1.9</c:v>
                </c:pt>
                <c:pt idx="14">
                  <c:v>1.9</c:v>
                </c:pt>
                <c:pt idx="15">
                  <c:v>1.91</c:v>
                </c:pt>
                <c:pt idx="16">
                  <c:v>1.96</c:v>
                </c:pt>
                <c:pt idx="17">
                  <c:v>1.89</c:v>
                </c:pt>
                <c:pt idx="18">
                  <c:v>1.93</c:v>
                </c:pt>
                <c:pt idx="19">
                  <c:v>1.88</c:v>
                </c:pt>
                <c:pt idx="20">
                  <c:v>1.92</c:v>
                </c:pt>
                <c:pt idx="21">
                  <c:v>1.85</c:v>
                </c:pt>
                <c:pt idx="22">
                  <c:v>1.78</c:v>
                </c:pt>
                <c:pt idx="23">
                  <c:v>1.83</c:v>
                </c:pt>
                <c:pt idx="24">
                  <c:v>1.78</c:v>
                </c:pt>
                <c:pt idx="25">
                  <c:v>1.78</c:v>
                </c:pt>
                <c:pt idx="26">
                  <c:v>1.74</c:v>
                </c:pt>
                <c:pt idx="27">
                  <c:v>1.76</c:v>
                </c:pt>
                <c:pt idx="28">
                  <c:v>1.74</c:v>
                </c:pt>
                <c:pt idx="29">
                  <c:v>1.83</c:v>
                </c:pt>
                <c:pt idx="30">
                  <c:v>1.81</c:v>
                </c:pt>
                <c:pt idx="31">
                  <c:v>1.75</c:v>
                </c:pt>
                <c:pt idx="32">
                  <c:v>1.73</c:v>
                </c:pt>
                <c:pt idx="33">
                  <c:v>1.71</c:v>
                </c:pt>
                <c:pt idx="34">
                  <c:v>1.69</c:v>
                </c:pt>
                <c:pt idx="35">
                  <c:v>1.66</c:v>
                </c:pt>
                <c:pt idx="36">
                  <c:v>1.68</c:v>
                </c:pt>
                <c:pt idx="37">
                  <c:v>1.7</c:v>
                </c:pt>
                <c:pt idx="38">
                  <c:v>1.71</c:v>
                </c:pt>
                <c:pt idx="39">
                  <c:v>1.73</c:v>
                </c:pt>
                <c:pt idx="40">
                  <c:v>1.74</c:v>
                </c:pt>
                <c:pt idx="41">
                  <c:v>1.73</c:v>
                </c:pt>
                <c:pt idx="42">
                  <c:v>1.71</c:v>
                </c:pt>
                <c:pt idx="43">
                  <c:v>1.7</c:v>
                </c:pt>
                <c:pt idx="44">
                  <c:v>1.69</c:v>
                </c:pt>
                <c:pt idx="45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0-4E6E-BB61-3FF4AE45ECC1}"/>
            </c:ext>
          </c:extLst>
        </c:ser>
        <c:ser>
          <c:idx val="1"/>
          <c:order val="1"/>
          <c:tx>
            <c:strRef>
              <c:f>'8B'!$M$30</c:f>
              <c:strCache>
                <c:ptCount val="1"/>
                <c:pt idx="0">
                  <c:v>Fremstillings-, Bygge- og Anlægserhverv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'8B'!$N$30:$BG$30</c:f>
              <c:numCache>
                <c:formatCode>General</c:formatCode>
                <c:ptCount val="46"/>
                <c:pt idx="0">
                  <c:v>8.4600000000000009</c:v>
                </c:pt>
                <c:pt idx="1">
                  <c:v>8.66</c:v>
                </c:pt>
                <c:pt idx="2">
                  <c:v>8.8000000000000007</c:v>
                </c:pt>
                <c:pt idx="3">
                  <c:v>8.84</c:v>
                </c:pt>
                <c:pt idx="4">
                  <c:v>9.14</c:v>
                </c:pt>
                <c:pt idx="5">
                  <c:v>9.43</c:v>
                </c:pt>
                <c:pt idx="6">
                  <c:v>9.59</c:v>
                </c:pt>
                <c:pt idx="7">
                  <c:v>9.9</c:v>
                </c:pt>
                <c:pt idx="8">
                  <c:v>9.92</c:v>
                </c:pt>
                <c:pt idx="9">
                  <c:v>9.9</c:v>
                </c:pt>
                <c:pt idx="10">
                  <c:v>10.050000000000001</c:v>
                </c:pt>
                <c:pt idx="11">
                  <c:v>10.06</c:v>
                </c:pt>
                <c:pt idx="12">
                  <c:v>9.92</c:v>
                </c:pt>
                <c:pt idx="13">
                  <c:v>9.7200000000000006</c:v>
                </c:pt>
                <c:pt idx="14">
                  <c:v>10.039999999999999</c:v>
                </c:pt>
                <c:pt idx="15">
                  <c:v>10.33</c:v>
                </c:pt>
                <c:pt idx="16">
                  <c:v>10.220000000000001</c:v>
                </c:pt>
                <c:pt idx="17">
                  <c:v>9.99</c:v>
                </c:pt>
                <c:pt idx="18">
                  <c:v>9.64</c:v>
                </c:pt>
                <c:pt idx="19">
                  <c:v>8.4499999999999993</c:v>
                </c:pt>
                <c:pt idx="20">
                  <c:v>8.6300000000000008</c:v>
                </c:pt>
                <c:pt idx="21">
                  <c:v>8.74</c:v>
                </c:pt>
                <c:pt idx="22">
                  <c:v>8.6300000000000008</c:v>
                </c:pt>
                <c:pt idx="23">
                  <c:v>8.43</c:v>
                </c:pt>
                <c:pt idx="24">
                  <c:v>8.26</c:v>
                </c:pt>
                <c:pt idx="25">
                  <c:v>8.41</c:v>
                </c:pt>
                <c:pt idx="26">
                  <c:v>8.5</c:v>
                </c:pt>
                <c:pt idx="27">
                  <c:v>8.65</c:v>
                </c:pt>
                <c:pt idx="28">
                  <c:v>8.7200000000000006</c:v>
                </c:pt>
                <c:pt idx="29">
                  <c:v>8.4</c:v>
                </c:pt>
                <c:pt idx="30">
                  <c:v>8.61</c:v>
                </c:pt>
                <c:pt idx="31">
                  <c:v>8.51</c:v>
                </c:pt>
                <c:pt idx="32">
                  <c:v>8.56</c:v>
                </c:pt>
                <c:pt idx="33">
                  <c:v>8.61</c:v>
                </c:pt>
                <c:pt idx="34">
                  <c:v>8.66</c:v>
                </c:pt>
                <c:pt idx="35">
                  <c:v>8.7100000000000009</c:v>
                </c:pt>
                <c:pt idx="36">
                  <c:v>8.86</c:v>
                </c:pt>
                <c:pt idx="37">
                  <c:v>9.01</c:v>
                </c:pt>
                <c:pt idx="38">
                  <c:v>9.15</c:v>
                </c:pt>
                <c:pt idx="39">
                  <c:v>9.3000000000000007</c:v>
                </c:pt>
                <c:pt idx="40">
                  <c:v>9.44</c:v>
                </c:pt>
                <c:pt idx="41">
                  <c:v>9.5299999999999994</c:v>
                </c:pt>
                <c:pt idx="42">
                  <c:v>9.6199999999999992</c:v>
                </c:pt>
                <c:pt idx="43">
                  <c:v>9.7100000000000009</c:v>
                </c:pt>
                <c:pt idx="44">
                  <c:v>9.8000000000000007</c:v>
                </c:pt>
                <c:pt idx="45">
                  <c:v>9.89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0-4E6E-BB61-3FF4AE45ECC1}"/>
            </c:ext>
          </c:extLst>
        </c:ser>
        <c:ser>
          <c:idx val="2"/>
          <c:order val="2"/>
          <c:tx>
            <c:strRef>
              <c:f>'8B'!$M$31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'8B'!$N$31:$BG$31</c:f>
              <c:numCache>
                <c:formatCode>General</c:formatCode>
                <c:ptCount val="46"/>
                <c:pt idx="0">
                  <c:v>8.35</c:v>
                </c:pt>
                <c:pt idx="1">
                  <c:v>8.5500000000000007</c:v>
                </c:pt>
                <c:pt idx="2">
                  <c:v>8.7200000000000006</c:v>
                </c:pt>
                <c:pt idx="3">
                  <c:v>8.8699999999999992</c:v>
                </c:pt>
                <c:pt idx="4">
                  <c:v>9.09</c:v>
                </c:pt>
                <c:pt idx="5">
                  <c:v>9.1199999999999992</c:v>
                </c:pt>
                <c:pt idx="6">
                  <c:v>9.35</c:v>
                </c:pt>
                <c:pt idx="7">
                  <c:v>9.43</c:v>
                </c:pt>
                <c:pt idx="8">
                  <c:v>9.66</c:v>
                </c:pt>
                <c:pt idx="9">
                  <c:v>9.7200000000000006</c:v>
                </c:pt>
                <c:pt idx="10">
                  <c:v>9.89</c:v>
                </c:pt>
                <c:pt idx="11">
                  <c:v>10.119999999999999</c:v>
                </c:pt>
                <c:pt idx="12">
                  <c:v>10.18</c:v>
                </c:pt>
                <c:pt idx="13">
                  <c:v>10.119999999999999</c:v>
                </c:pt>
                <c:pt idx="14">
                  <c:v>10.33</c:v>
                </c:pt>
                <c:pt idx="15">
                  <c:v>10.4</c:v>
                </c:pt>
                <c:pt idx="16">
                  <c:v>10.65</c:v>
                </c:pt>
                <c:pt idx="17">
                  <c:v>10.9</c:v>
                </c:pt>
                <c:pt idx="18">
                  <c:v>10.9</c:v>
                </c:pt>
                <c:pt idx="19">
                  <c:v>10.63</c:v>
                </c:pt>
                <c:pt idx="20">
                  <c:v>10.78</c:v>
                </c:pt>
                <c:pt idx="21">
                  <c:v>10.59</c:v>
                </c:pt>
                <c:pt idx="22">
                  <c:v>10.35</c:v>
                </c:pt>
                <c:pt idx="23">
                  <c:v>10.210000000000001</c:v>
                </c:pt>
                <c:pt idx="24">
                  <c:v>10.17</c:v>
                </c:pt>
                <c:pt idx="25">
                  <c:v>10.039999999999999</c:v>
                </c:pt>
                <c:pt idx="26">
                  <c:v>10.14</c:v>
                </c:pt>
                <c:pt idx="27">
                  <c:v>10.39</c:v>
                </c:pt>
                <c:pt idx="28">
                  <c:v>10.28</c:v>
                </c:pt>
                <c:pt idx="29">
                  <c:v>9.92</c:v>
                </c:pt>
                <c:pt idx="30">
                  <c:v>9.35</c:v>
                </c:pt>
                <c:pt idx="31">
                  <c:v>11.47</c:v>
                </c:pt>
                <c:pt idx="32">
                  <c:v>11.73</c:v>
                </c:pt>
                <c:pt idx="33">
                  <c:v>12.38</c:v>
                </c:pt>
                <c:pt idx="34">
                  <c:v>13.05</c:v>
                </c:pt>
                <c:pt idx="35">
                  <c:v>13.95</c:v>
                </c:pt>
                <c:pt idx="36">
                  <c:v>14.95</c:v>
                </c:pt>
                <c:pt idx="37">
                  <c:v>16.059999999999999</c:v>
                </c:pt>
                <c:pt idx="38">
                  <c:v>17.05</c:v>
                </c:pt>
                <c:pt idx="39">
                  <c:v>18.02</c:v>
                </c:pt>
                <c:pt idx="40">
                  <c:v>18.829999999999998</c:v>
                </c:pt>
                <c:pt idx="41">
                  <c:v>19.64</c:v>
                </c:pt>
                <c:pt idx="42">
                  <c:v>20.21</c:v>
                </c:pt>
                <c:pt idx="43">
                  <c:v>20.67</c:v>
                </c:pt>
                <c:pt idx="44">
                  <c:v>21.13</c:v>
                </c:pt>
                <c:pt idx="45">
                  <c:v>21.58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0-4E6E-BB61-3FF4AE45ECC1}"/>
            </c:ext>
          </c:extLst>
        </c:ser>
        <c:ser>
          <c:idx val="3"/>
          <c:order val="3"/>
          <c:tx>
            <c:strRef>
              <c:f>'8B'!$M$32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'8B'!$N$32:$BG$32</c:f>
              <c:numCache>
                <c:formatCode>General</c:formatCode>
                <c:ptCount val="46"/>
                <c:pt idx="0">
                  <c:v>9.67</c:v>
                </c:pt>
                <c:pt idx="1">
                  <c:v>10.14</c:v>
                </c:pt>
                <c:pt idx="2">
                  <c:v>10.210000000000001</c:v>
                </c:pt>
                <c:pt idx="3">
                  <c:v>10.33</c:v>
                </c:pt>
                <c:pt idx="4">
                  <c:v>10.43</c:v>
                </c:pt>
                <c:pt idx="5">
                  <c:v>10.29</c:v>
                </c:pt>
                <c:pt idx="6">
                  <c:v>10.6</c:v>
                </c:pt>
                <c:pt idx="7">
                  <c:v>10.32</c:v>
                </c:pt>
                <c:pt idx="8">
                  <c:v>10.26</c:v>
                </c:pt>
                <c:pt idx="9">
                  <c:v>10.28</c:v>
                </c:pt>
                <c:pt idx="10">
                  <c:v>10.210000000000001</c:v>
                </c:pt>
                <c:pt idx="11">
                  <c:v>10.16</c:v>
                </c:pt>
                <c:pt idx="12">
                  <c:v>10.19</c:v>
                </c:pt>
                <c:pt idx="13">
                  <c:v>10.26</c:v>
                </c:pt>
                <c:pt idx="14">
                  <c:v>10.33</c:v>
                </c:pt>
                <c:pt idx="15">
                  <c:v>10.45</c:v>
                </c:pt>
                <c:pt idx="16">
                  <c:v>10.57</c:v>
                </c:pt>
                <c:pt idx="17">
                  <c:v>10.35</c:v>
                </c:pt>
                <c:pt idx="18">
                  <c:v>10.28</c:v>
                </c:pt>
                <c:pt idx="19">
                  <c:v>10.1</c:v>
                </c:pt>
                <c:pt idx="20">
                  <c:v>10.39</c:v>
                </c:pt>
                <c:pt idx="21">
                  <c:v>10.11</c:v>
                </c:pt>
                <c:pt idx="22">
                  <c:v>9.99</c:v>
                </c:pt>
                <c:pt idx="23">
                  <c:v>10.31</c:v>
                </c:pt>
                <c:pt idx="24">
                  <c:v>10.1</c:v>
                </c:pt>
                <c:pt idx="25">
                  <c:v>10.18</c:v>
                </c:pt>
                <c:pt idx="26">
                  <c:v>10.27</c:v>
                </c:pt>
                <c:pt idx="27">
                  <c:v>9.84</c:v>
                </c:pt>
                <c:pt idx="28">
                  <c:v>9.74</c:v>
                </c:pt>
                <c:pt idx="29">
                  <c:v>10.24</c:v>
                </c:pt>
                <c:pt idx="30">
                  <c:v>10.95</c:v>
                </c:pt>
                <c:pt idx="31">
                  <c:v>10.220000000000001</c:v>
                </c:pt>
                <c:pt idx="32">
                  <c:v>10.18</c:v>
                </c:pt>
                <c:pt idx="33">
                  <c:v>10.14</c:v>
                </c:pt>
                <c:pt idx="34">
                  <c:v>10.1</c:v>
                </c:pt>
                <c:pt idx="35">
                  <c:v>10.06</c:v>
                </c:pt>
                <c:pt idx="36">
                  <c:v>10.14</c:v>
                </c:pt>
                <c:pt idx="37">
                  <c:v>10.220000000000001</c:v>
                </c:pt>
                <c:pt idx="38">
                  <c:v>10.3</c:v>
                </c:pt>
                <c:pt idx="39">
                  <c:v>10.38</c:v>
                </c:pt>
                <c:pt idx="40">
                  <c:v>10.46</c:v>
                </c:pt>
                <c:pt idx="41">
                  <c:v>10.57</c:v>
                </c:pt>
                <c:pt idx="42">
                  <c:v>10.67</c:v>
                </c:pt>
                <c:pt idx="43">
                  <c:v>10.77</c:v>
                </c:pt>
                <c:pt idx="44">
                  <c:v>10.87</c:v>
                </c:pt>
                <c:pt idx="45">
                  <c:v>10.97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0-4E6E-BB61-3FF4AE45ECC1}"/>
            </c:ext>
          </c:extLst>
        </c:ser>
        <c:ser>
          <c:idx val="4"/>
          <c:order val="4"/>
          <c:tx>
            <c:strRef>
              <c:f>'8B'!$M$33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'8B'!$N$33:$BG$33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0.76</c:v>
                </c:pt>
                <c:pt idx="32">
                  <c:v>1</c:v>
                </c:pt>
                <c:pt idx="33">
                  <c:v>1.27</c:v>
                </c:pt>
                <c:pt idx="34">
                  <c:v>1.59</c:v>
                </c:pt>
                <c:pt idx="35">
                  <c:v>1.86</c:v>
                </c:pt>
                <c:pt idx="36">
                  <c:v>2.15</c:v>
                </c:pt>
                <c:pt idx="37">
                  <c:v>2.61</c:v>
                </c:pt>
                <c:pt idx="38">
                  <c:v>3.12</c:v>
                </c:pt>
                <c:pt idx="39">
                  <c:v>3.6</c:v>
                </c:pt>
                <c:pt idx="40">
                  <c:v>4.12</c:v>
                </c:pt>
                <c:pt idx="41">
                  <c:v>4.6500000000000004</c:v>
                </c:pt>
                <c:pt idx="42">
                  <c:v>5.15</c:v>
                </c:pt>
                <c:pt idx="43">
                  <c:v>5.69</c:v>
                </c:pt>
                <c:pt idx="44">
                  <c:v>6.27</c:v>
                </c:pt>
                <c:pt idx="45">
                  <c:v>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0-4E6E-BB61-3FF4AE45ECC1}"/>
            </c:ext>
          </c:extLst>
        </c:ser>
        <c:ser>
          <c:idx val="5"/>
          <c:order val="5"/>
          <c:tx>
            <c:strRef>
              <c:f>'8B'!$M$34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'8B'!$N$34:$BG$34</c:f>
              <c:numCache>
                <c:formatCode>General</c:formatCode>
                <c:ptCount val="46"/>
                <c:pt idx="0">
                  <c:v>0.25</c:v>
                </c:pt>
                <c:pt idx="1">
                  <c:v>0.3</c:v>
                </c:pt>
                <c:pt idx="2">
                  <c:v>0.32</c:v>
                </c:pt>
                <c:pt idx="3">
                  <c:v>0.31</c:v>
                </c:pt>
                <c:pt idx="4">
                  <c:v>0.33</c:v>
                </c:pt>
                <c:pt idx="5">
                  <c:v>0.33</c:v>
                </c:pt>
                <c:pt idx="6">
                  <c:v>0.34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0.27</c:v>
                </c:pt>
                <c:pt idx="10">
                  <c:v>0.21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0.38</c:v>
                </c:pt>
                <c:pt idx="14">
                  <c:v>0.31</c:v>
                </c:pt>
                <c:pt idx="15">
                  <c:v>0.3</c:v>
                </c:pt>
                <c:pt idx="16">
                  <c:v>0.35</c:v>
                </c:pt>
                <c:pt idx="17">
                  <c:v>0.31</c:v>
                </c:pt>
                <c:pt idx="18">
                  <c:v>0.36</c:v>
                </c:pt>
                <c:pt idx="19">
                  <c:v>0.32</c:v>
                </c:pt>
                <c:pt idx="20">
                  <c:v>0.32</c:v>
                </c:pt>
                <c:pt idx="21">
                  <c:v>0.31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0.32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0.28999999999999998</c:v>
                </c:pt>
                <c:pt idx="31">
                  <c:v>0.48</c:v>
                </c:pt>
                <c:pt idx="32">
                  <c:v>0.5</c:v>
                </c:pt>
                <c:pt idx="33">
                  <c:v>0.54</c:v>
                </c:pt>
                <c:pt idx="34">
                  <c:v>0.57999999999999996</c:v>
                </c:pt>
                <c:pt idx="35">
                  <c:v>0.63</c:v>
                </c:pt>
                <c:pt idx="36">
                  <c:v>0.71</c:v>
                </c:pt>
                <c:pt idx="37">
                  <c:v>0.82</c:v>
                </c:pt>
                <c:pt idx="38">
                  <c:v>0.95</c:v>
                </c:pt>
                <c:pt idx="39">
                  <c:v>1.1599999999999999</c:v>
                </c:pt>
                <c:pt idx="40">
                  <c:v>1.48</c:v>
                </c:pt>
                <c:pt idx="41">
                  <c:v>1.53</c:v>
                </c:pt>
                <c:pt idx="42">
                  <c:v>1.58</c:v>
                </c:pt>
                <c:pt idx="43">
                  <c:v>1.59</c:v>
                </c:pt>
                <c:pt idx="44">
                  <c:v>1.58</c:v>
                </c:pt>
                <c:pt idx="45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0-4E6E-BB61-3FF4AE45ECC1}"/>
            </c:ext>
          </c:extLst>
        </c:ser>
        <c:ser>
          <c:idx val="6"/>
          <c:order val="6"/>
          <c:tx>
            <c:strRef>
              <c:f>'8B'!$M$35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'8B'!$N$35:$BG$35</c:f>
              <c:numCache>
                <c:formatCode>General</c:formatCode>
                <c:ptCount val="46"/>
                <c:pt idx="0">
                  <c:v>1.94</c:v>
                </c:pt>
                <c:pt idx="1">
                  <c:v>2.48</c:v>
                </c:pt>
                <c:pt idx="2">
                  <c:v>2.17</c:v>
                </c:pt>
                <c:pt idx="3">
                  <c:v>2.25</c:v>
                </c:pt>
                <c:pt idx="4">
                  <c:v>2.56</c:v>
                </c:pt>
                <c:pt idx="5">
                  <c:v>2.2999999999999998</c:v>
                </c:pt>
                <c:pt idx="6">
                  <c:v>2.91</c:v>
                </c:pt>
                <c:pt idx="7">
                  <c:v>2.73</c:v>
                </c:pt>
                <c:pt idx="8">
                  <c:v>2.1800000000000002</c:v>
                </c:pt>
                <c:pt idx="9">
                  <c:v>2.16</c:v>
                </c:pt>
                <c:pt idx="10">
                  <c:v>1.92</c:v>
                </c:pt>
                <c:pt idx="11">
                  <c:v>1.92</c:v>
                </c:pt>
                <c:pt idx="12">
                  <c:v>2.31</c:v>
                </c:pt>
                <c:pt idx="13">
                  <c:v>2.82</c:v>
                </c:pt>
                <c:pt idx="14">
                  <c:v>2.4500000000000002</c:v>
                </c:pt>
                <c:pt idx="15">
                  <c:v>2.2999999999999998</c:v>
                </c:pt>
                <c:pt idx="16">
                  <c:v>2.94</c:v>
                </c:pt>
                <c:pt idx="17">
                  <c:v>2.48</c:v>
                </c:pt>
                <c:pt idx="18">
                  <c:v>2.4</c:v>
                </c:pt>
                <c:pt idx="19">
                  <c:v>2.57</c:v>
                </c:pt>
                <c:pt idx="20">
                  <c:v>2.65</c:v>
                </c:pt>
                <c:pt idx="21">
                  <c:v>2.34</c:v>
                </c:pt>
                <c:pt idx="22">
                  <c:v>2.3199999999999998</c:v>
                </c:pt>
                <c:pt idx="23">
                  <c:v>2.4500000000000002</c:v>
                </c:pt>
                <c:pt idx="24">
                  <c:v>2.0499999999999998</c:v>
                </c:pt>
                <c:pt idx="25">
                  <c:v>1.94</c:v>
                </c:pt>
                <c:pt idx="26">
                  <c:v>2.31</c:v>
                </c:pt>
                <c:pt idx="27">
                  <c:v>2.54</c:v>
                </c:pt>
                <c:pt idx="28">
                  <c:v>2.27</c:v>
                </c:pt>
                <c:pt idx="29">
                  <c:v>2.56</c:v>
                </c:pt>
                <c:pt idx="30">
                  <c:v>3.02</c:v>
                </c:pt>
                <c:pt idx="31">
                  <c:v>1.77</c:v>
                </c:pt>
                <c:pt idx="32">
                  <c:v>2.2200000000000002</c:v>
                </c:pt>
                <c:pt idx="33">
                  <c:v>2.2799999999999998</c:v>
                </c:pt>
                <c:pt idx="34">
                  <c:v>2.39</c:v>
                </c:pt>
                <c:pt idx="35">
                  <c:v>2.4900000000000002</c:v>
                </c:pt>
                <c:pt idx="36">
                  <c:v>2.75</c:v>
                </c:pt>
                <c:pt idx="37">
                  <c:v>3.26</c:v>
                </c:pt>
                <c:pt idx="38">
                  <c:v>3.91</c:v>
                </c:pt>
                <c:pt idx="39">
                  <c:v>4.5199999999999996</c:v>
                </c:pt>
                <c:pt idx="40">
                  <c:v>5.45</c:v>
                </c:pt>
                <c:pt idx="41">
                  <c:v>5.78</c:v>
                </c:pt>
                <c:pt idx="42">
                  <c:v>5.99</c:v>
                </c:pt>
                <c:pt idx="43">
                  <c:v>6.11</c:v>
                </c:pt>
                <c:pt idx="44">
                  <c:v>6.22</c:v>
                </c:pt>
                <c:pt idx="45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0-4E6E-BB61-3FF4AE45ECC1}"/>
            </c:ext>
          </c:extLst>
        </c:ser>
        <c:ser>
          <c:idx val="7"/>
          <c:order val="7"/>
          <c:tx>
            <c:strRef>
              <c:f>'8B'!$M$36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'8B'!$N$36:$BG$36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1.77</c:v>
                </c:pt>
                <c:pt idx="26">
                  <c:v>1.87</c:v>
                </c:pt>
                <c:pt idx="27">
                  <c:v>1.66</c:v>
                </c:pt>
                <c:pt idx="28">
                  <c:v>2.09</c:v>
                </c:pt>
                <c:pt idx="29">
                  <c:v>1.61</c:v>
                </c:pt>
                <c:pt idx="30">
                  <c:v>1.06</c:v>
                </c:pt>
                <c:pt idx="31">
                  <c:v>1.74</c:v>
                </c:pt>
                <c:pt idx="32">
                  <c:v>1.79</c:v>
                </c:pt>
                <c:pt idx="33">
                  <c:v>1.84</c:v>
                </c:pt>
                <c:pt idx="34">
                  <c:v>1.9</c:v>
                </c:pt>
                <c:pt idx="35">
                  <c:v>1.97</c:v>
                </c:pt>
                <c:pt idx="36">
                  <c:v>2.0699999999999998</c:v>
                </c:pt>
                <c:pt idx="37">
                  <c:v>2.2000000000000002</c:v>
                </c:pt>
                <c:pt idx="38">
                  <c:v>2.33</c:v>
                </c:pt>
                <c:pt idx="39">
                  <c:v>2.46</c:v>
                </c:pt>
                <c:pt idx="40">
                  <c:v>2.61</c:v>
                </c:pt>
                <c:pt idx="41">
                  <c:v>2.7</c:v>
                </c:pt>
                <c:pt idx="42">
                  <c:v>2.78</c:v>
                </c:pt>
                <c:pt idx="43">
                  <c:v>2.85</c:v>
                </c:pt>
                <c:pt idx="44">
                  <c:v>2.92</c:v>
                </c:pt>
                <c:pt idx="45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0-4E6E-BB61-3FF4AE45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80952"/>
        <c:axId val="611175704"/>
      </c:areaChart>
      <c:catAx>
        <c:axId val="61118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5704"/>
        <c:crosses val="autoZero"/>
        <c:auto val="1"/>
        <c:lblAlgn val="ctr"/>
        <c:lblOffset val="100"/>
        <c:tickLblSkip val="5"/>
        <c:noMultiLvlLbl val="0"/>
      </c:catAx>
      <c:valAx>
        <c:axId val="61117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0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220186136891586"/>
          <c:w val="0.34044221368063587"/>
          <c:h val="0.8611304149087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88171325148337498"/>
          <c:h val="0.6798099820775988"/>
        </c:manualLayout>
      </c:layout>
      <c:areaChart>
        <c:grouping val="stacked"/>
        <c:varyColors val="0"/>
        <c:ser>
          <c:idx val="0"/>
          <c:order val="0"/>
          <c:tx>
            <c:strRef>
              <c:f>'9A'!$M$4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'9A'!$N$4:$BG$4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1.55</c:v>
                </c:pt>
                <c:pt idx="29">
                  <c:v>1.6</c:v>
                </c:pt>
                <c:pt idx="30">
                  <c:v>1.62</c:v>
                </c:pt>
                <c:pt idx="31">
                  <c:v>1.8</c:v>
                </c:pt>
                <c:pt idx="32">
                  <c:v>1.77</c:v>
                </c:pt>
                <c:pt idx="33">
                  <c:v>1.7</c:v>
                </c:pt>
                <c:pt idx="34">
                  <c:v>1.74</c:v>
                </c:pt>
                <c:pt idx="35">
                  <c:v>1.64</c:v>
                </c:pt>
                <c:pt idx="36">
                  <c:v>1.45</c:v>
                </c:pt>
                <c:pt idx="37">
                  <c:v>1.27</c:v>
                </c:pt>
                <c:pt idx="38">
                  <c:v>1.07</c:v>
                </c:pt>
                <c:pt idx="39">
                  <c:v>0.87</c:v>
                </c:pt>
                <c:pt idx="40">
                  <c:v>0.65</c:v>
                </c:pt>
                <c:pt idx="41">
                  <c:v>0.63</c:v>
                </c:pt>
                <c:pt idx="42">
                  <c:v>0.61</c:v>
                </c:pt>
                <c:pt idx="43">
                  <c:v>0.59</c:v>
                </c:pt>
                <c:pt idx="44">
                  <c:v>0.56999999999999995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8-4A33-8378-CDA8CF8C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78656"/>
        <c:axId val="611179312"/>
      </c:areaChart>
      <c:catAx>
        <c:axId val="6111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9312"/>
        <c:crosses val="autoZero"/>
        <c:auto val="1"/>
        <c:lblAlgn val="ctr"/>
        <c:lblOffset val="100"/>
        <c:tickLblSkip val="5"/>
        <c:noMultiLvlLbl val="0"/>
      </c:catAx>
      <c:valAx>
        <c:axId val="61117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Følsomhedsberegning sammenlignet med grundforløb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81038922267419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'9A'!$M$129</c:f>
              <c:strCache>
                <c:ptCount val="1"/>
                <c:pt idx="0">
                  <c:v>Grundforløb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'9A'!$N$129:$AD$129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1.45</c:v>
                </c:pt>
                <c:pt idx="8">
                  <c:v>1.27</c:v>
                </c:pt>
                <c:pt idx="9">
                  <c:v>1.07</c:v>
                </c:pt>
                <c:pt idx="10">
                  <c:v>0.87</c:v>
                </c:pt>
                <c:pt idx="11">
                  <c:v>0.65</c:v>
                </c:pt>
                <c:pt idx="12">
                  <c:v>0.63</c:v>
                </c:pt>
                <c:pt idx="13">
                  <c:v>0.61</c:v>
                </c:pt>
                <c:pt idx="14">
                  <c:v>0.59</c:v>
                </c:pt>
                <c:pt idx="15">
                  <c:v>0.56999999999999995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6-42EA-A4D9-291152A54C6D}"/>
            </c:ext>
          </c:extLst>
        </c:ser>
        <c:ser>
          <c:idx val="1"/>
          <c:order val="1"/>
          <c:tx>
            <c:strRef>
              <c:f>'9A'!$M$130</c:f>
              <c:strCache>
                <c:ptCount val="1"/>
                <c:pt idx="0">
                  <c:v>Følsomhed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'9A'!$N$130:$AD$130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1.63</c:v>
                </c:pt>
                <c:pt idx="8">
                  <c:v>1.62</c:v>
                </c:pt>
                <c:pt idx="9">
                  <c:v>1.52</c:v>
                </c:pt>
                <c:pt idx="10">
                  <c:v>1.48</c:v>
                </c:pt>
                <c:pt idx="11">
                  <c:v>1.23</c:v>
                </c:pt>
                <c:pt idx="12">
                  <c:v>1.1200000000000001</c:v>
                </c:pt>
                <c:pt idx="13">
                  <c:v>0.84</c:v>
                </c:pt>
                <c:pt idx="14">
                  <c:v>0.75</c:v>
                </c:pt>
                <c:pt idx="15">
                  <c:v>0.71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6-42EA-A4D9-291152A5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76360"/>
        <c:axId val="611176688"/>
      </c:lineChart>
      <c:catAx>
        <c:axId val="61117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6688"/>
        <c:crosses val="autoZero"/>
        <c:auto val="1"/>
        <c:lblAlgn val="ctr"/>
        <c:lblOffset val="100"/>
        <c:tickLblSkip val="1"/>
        <c:noMultiLvlLbl val="0"/>
      </c:catAx>
      <c:valAx>
        <c:axId val="61117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5223905661081465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 sammenlignet med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'9A'!$M$104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'9A'!$N$104:$AD$104</c:f>
              <c:numCache>
                <c:formatCode>General</c:formatCode>
                <c:ptCount val="17"/>
                <c:pt idx="0">
                  <c:v>1.59</c:v>
                </c:pt>
                <c:pt idx="1">
                  <c:v>1.66</c:v>
                </c:pt>
                <c:pt idx="2">
                  <c:v>1.65</c:v>
                </c:pt>
                <c:pt idx="3">
                  <c:v>1.64</c:v>
                </c:pt>
                <c:pt idx="4">
                  <c:v>1.62</c:v>
                </c:pt>
                <c:pt idx="5">
                  <c:v>1.53</c:v>
                </c:pt>
                <c:pt idx="6">
                  <c:v>1.33</c:v>
                </c:pt>
                <c:pt idx="7">
                  <c:v>1.2</c:v>
                </c:pt>
                <c:pt idx="8">
                  <c:v>1.06</c:v>
                </c:pt>
                <c:pt idx="9">
                  <c:v>0.92</c:v>
                </c:pt>
                <c:pt idx="10">
                  <c:v>0.77</c:v>
                </c:pt>
                <c:pt idx="11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9-4FD1-9292-E6956E1DEF76}"/>
            </c:ext>
          </c:extLst>
        </c:ser>
        <c:ser>
          <c:idx val="1"/>
          <c:order val="1"/>
          <c:tx>
            <c:strRef>
              <c:f>'9A'!$M$105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'9A'!$N$105:$AD$105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1.45</c:v>
                </c:pt>
                <c:pt idx="8">
                  <c:v>1.27</c:v>
                </c:pt>
                <c:pt idx="9">
                  <c:v>1.07</c:v>
                </c:pt>
                <c:pt idx="10">
                  <c:v>0.87</c:v>
                </c:pt>
                <c:pt idx="11">
                  <c:v>0.65</c:v>
                </c:pt>
                <c:pt idx="12">
                  <c:v>0.63</c:v>
                </c:pt>
                <c:pt idx="13">
                  <c:v>0.61</c:v>
                </c:pt>
                <c:pt idx="14">
                  <c:v>0.59</c:v>
                </c:pt>
                <c:pt idx="15">
                  <c:v>0.56999999999999995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9-4FD1-9292-E6956E1DE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72752"/>
        <c:axId val="611173080"/>
      </c:lineChart>
      <c:catAx>
        <c:axId val="61117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3080"/>
        <c:crosses val="autoZero"/>
        <c:auto val="1"/>
        <c:lblAlgn val="ctr"/>
        <c:lblOffset val="100"/>
        <c:noMultiLvlLbl val="0"/>
      </c:catAx>
      <c:valAx>
        <c:axId val="61117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i målår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96396984737098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'9A'!$M$79</c:f>
              <c:strCache>
                <c:ptCount val="1"/>
                <c:pt idx="0">
                  <c:v>El- og varme produktion (Affaldsforbrænding)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'9A'!$N$78:$O$78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'9A'!$N$79:$O$79</c:f>
              <c:numCache>
                <c:formatCode>General</c:formatCode>
                <c:ptCount val="2"/>
                <c:pt idx="0">
                  <c:v>0.65</c:v>
                </c:pt>
                <c:pt idx="1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9E8-8387-34D6F4B0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30040928"/>
        <c:axId val="630041912"/>
      </c:barChart>
      <c:catAx>
        <c:axId val="6300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1912"/>
        <c:crosses val="autoZero"/>
        <c:auto val="1"/>
        <c:lblAlgn val="ctr"/>
        <c:lblOffset val="100"/>
        <c:noMultiLvlLbl val="0"/>
      </c:catAx>
      <c:valAx>
        <c:axId val="63004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Affaldsmængder fordelt på behandling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7859835056163012E-2"/>
          <c:y val="0.14755181590778141"/>
          <c:w val="0.8942015897301937"/>
          <c:h val="0.68414877550160669"/>
        </c:manualLayout>
      </c:layout>
      <c:areaChart>
        <c:grouping val="stacked"/>
        <c:varyColors val="0"/>
        <c:ser>
          <c:idx val="0"/>
          <c:order val="0"/>
          <c:tx>
            <c:strRef>
              <c:f>'9A'!$M$29</c:f>
              <c:strCache>
                <c:ptCount val="1"/>
                <c:pt idx="0">
                  <c:v>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'9A'!$N$29:$BB$29</c:f>
              <c:numCache>
                <c:formatCode>General</c:formatCode>
                <c:ptCount val="41"/>
                <c:pt idx="0">
                  <c:v>2.3199999999999998</c:v>
                </c:pt>
                <c:pt idx="1">
                  <c:v>2.5</c:v>
                </c:pt>
                <c:pt idx="2">
                  <c:v>2.57</c:v>
                </c:pt>
                <c:pt idx="3">
                  <c:v>2.69</c:v>
                </c:pt>
                <c:pt idx="4">
                  <c:v>2.87</c:v>
                </c:pt>
                <c:pt idx="5">
                  <c:v>2.99</c:v>
                </c:pt>
                <c:pt idx="6">
                  <c:v>3.16</c:v>
                </c:pt>
                <c:pt idx="7">
                  <c:v>3.24</c:v>
                </c:pt>
                <c:pt idx="8">
                  <c:v>3.15</c:v>
                </c:pt>
                <c:pt idx="9">
                  <c:v>3.32</c:v>
                </c:pt>
                <c:pt idx="10">
                  <c:v>3.44</c:v>
                </c:pt>
                <c:pt idx="11">
                  <c:v>3.44</c:v>
                </c:pt>
                <c:pt idx="12">
                  <c:v>3.51</c:v>
                </c:pt>
                <c:pt idx="13">
                  <c:v>3.56</c:v>
                </c:pt>
                <c:pt idx="14">
                  <c:v>3.31</c:v>
                </c:pt>
                <c:pt idx="15">
                  <c:v>3.31</c:v>
                </c:pt>
                <c:pt idx="16">
                  <c:v>3.46</c:v>
                </c:pt>
                <c:pt idx="17">
                  <c:v>3.3</c:v>
                </c:pt>
                <c:pt idx="18">
                  <c:v>3.28</c:v>
                </c:pt>
                <c:pt idx="19">
                  <c:v>3.28</c:v>
                </c:pt>
                <c:pt idx="20">
                  <c:v>3.18</c:v>
                </c:pt>
                <c:pt idx="21">
                  <c:v>3.22</c:v>
                </c:pt>
                <c:pt idx="22">
                  <c:v>3.36</c:v>
                </c:pt>
                <c:pt idx="23">
                  <c:v>3.17</c:v>
                </c:pt>
                <c:pt idx="24">
                  <c:v>3.21</c:v>
                </c:pt>
                <c:pt idx="25">
                  <c:v>3.14</c:v>
                </c:pt>
                <c:pt idx="26">
                  <c:v>3.1</c:v>
                </c:pt>
                <c:pt idx="27">
                  <c:v>3.04</c:v>
                </c:pt>
                <c:pt idx="28">
                  <c:v>2.97</c:v>
                </c:pt>
                <c:pt idx="29">
                  <c:v>2.85</c:v>
                </c:pt>
                <c:pt idx="30">
                  <c:v>2.81</c:v>
                </c:pt>
                <c:pt idx="31">
                  <c:v>2.78</c:v>
                </c:pt>
                <c:pt idx="32">
                  <c:v>2.74</c:v>
                </c:pt>
                <c:pt idx="33">
                  <c:v>2.71</c:v>
                </c:pt>
                <c:pt idx="34">
                  <c:v>2.69</c:v>
                </c:pt>
                <c:pt idx="35">
                  <c:v>2.66</c:v>
                </c:pt>
                <c:pt idx="36">
                  <c:v>2.67</c:v>
                </c:pt>
                <c:pt idx="37">
                  <c:v>2.68</c:v>
                </c:pt>
                <c:pt idx="38">
                  <c:v>2.69</c:v>
                </c:pt>
                <c:pt idx="39">
                  <c:v>2.7</c:v>
                </c:pt>
                <c:pt idx="40">
                  <c:v>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9-4621-B2F8-9F0E78CC911F}"/>
            </c:ext>
          </c:extLst>
        </c:ser>
        <c:ser>
          <c:idx val="1"/>
          <c:order val="1"/>
          <c:tx>
            <c:strRef>
              <c:f>'9A'!$M$30</c:f>
              <c:strCache>
                <c:ptCount val="1"/>
                <c:pt idx="0">
                  <c:v>Deponering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'9A'!$N$30:$BB$30</c:f>
              <c:numCache>
                <c:formatCode>General</c:formatCode>
                <c:ptCount val="41"/>
                <c:pt idx="0">
                  <c:v>1.54</c:v>
                </c:pt>
                <c:pt idx="1">
                  <c:v>1.97</c:v>
                </c:pt>
                <c:pt idx="2">
                  <c:v>1.69</c:v>
                </c:pt>
                <c:pt idx="3">
                  <c:v>1.4</c:v>
                </c:pt>
                <c:pt idx="4">
                  <c:v>1.07</c:v>
                </c:pt>
                <c:pt idx="5">
                  <c:v>1.1299999999999999</c:v>
                </c:pt>
                <c:pt idx="6">
                  <c:v>0.86</c:v>
                </c:pt>
                <c:pt idx="7">
                  <c:v>0.77</c:v>
                </c:pt>
                <c:pt idx="8">
                  <c:v>0.66</c:v>
                </c:pt>
                <c:pt idx="9">
                  <c:v>0.65</c:v>
                </c:pt>
                <c:pt idx="10">
                  <c:v>0.66</c:v>
                </c:pt>
                <c:pt idx="11">
                  <c:v>0.68</c:v>
                </c:pt>
                <c:pt idx="12">
                  <c:v>0.68</c:v>
                </c:pt>
                <c:pt idx="13">
                  <c:v>0.72</c:v>
                </c:pt>
                <c:pt idx="14">
                  <c:v>0.48</c:v>
                </c:pt>
                <c:pt idx="15">
                  <c:v>0.52</c:v>
                </c:pt>
                <c:pt idx="16">
                  <c:v>0.65</c:v>
                </c:pt>
                <c:pt idx="17">
                  <c:v>0.51</c:v>
                </c:pt>
                <c:pt idx="18">
                  <c:v>0.44</c:v>
                </c:pt>
                <c:pt idx="19">
                  <c:v>0.44</c:v>
                </c:pt>
                <c:pt idx="20">
                  <c:v>0.39</c:v>
                </c:pt>
                <c:pt idx="21">
                  <c:v>0.36</c:v>
                </c:pt>
                <c:pt idx="22">
                  <c:v>0.35</c:v>
                </c:pt>
                <c:pt idx="23">
                  <c:v>0.37</c:v>
                </c:pt>
                <c:pt idx="24">
                  <c:v>0.38</c:v>
                </c:pt>
                <c:pt idx="25">
                  <c:v>0.39</c:v>
                </c:pt>
                <c:pt idx="26">
                  <c:v>0.41</c:v>
                </c:pt>
                <c:pt idx="27">
                  <c:v>0.42</c:v>
                </c:pt>
                <c:pt idx="28">
                  <c:v>0.43</c:v>
                </c:pt>
                <c:pt idx="29">
                  <c:v>0.44</c:v>
                </c:pt>
                <c:pt idx="30">
                  <c:v>0.44</c:v>
                </c:pt>
                <c:pt idx="31">
                  <c:v>0.45</c:v>
                </c:pt>
                <c:pt idx="32">
                  <c:v>0.45</c:v>
                </c:pt>
                <c:pt idx="33">
                  <c:v>0.46</c:v>
                </c:pt>
                <c:pt idx="34">
                  <c:v>0.46</c:v>
                </c:pt>
                <c:pt idx="35">
                  <c:v>0.47</c:v>
                </c:pt>
                <c:pt idx="36">
                  <c:v>0.47</c:v>
                </c:pt>
                <c:pt idx="37">
                  <c:v>0.48</c:v>
                </c:pt>
                <c:pt idx="38">
                  <c:v>0.48</c:v>
                </c:pt>
                <c:pt idx="39">
                  <c:v>0.48</c:v>
                </c:pt>
                <c:pt idx="4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9-4621-B2F8-9F0E78CC911F}"/>
            </c:ext>
          </c:extLst>
        </c:ser>
        <c:ser>
          <c:idx val="2"/>
          <c:order val="2"/>
          <c:tx>
            <c:strRef>
              <c:f>'9A'!$M$31</c:f>
              <c:strCache>
                <c:ptCount val="1"/>
                <c:pt idx="0">
                  <c:v>Genanvendelse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'9A'!$N$31:$BB$31</c:f>
              <c:numCache>
                <c:formatCode>General</c:formatCode>
                <c:ptCount val="41"/>
                <c:pt idx="0">
                  <c:v>5.14</c:v>
                </c:pt>
                <c:pt idx="1">
                  <c:v>5.71</c:v>
                </c:pt>
                <c:pt idx="2">
                  <c:v>5.98</c:v>
                </c:pt>
                <c:pt idx="3">
                  <c:v>5.34</c:v>
                </c:pt>
                <c:pt idx="4">
                  <c:v>5.42</c:v>
                </c:pt>
                <c:pt idx="5">
                  <c:v>5.85</c:v>
                </c:pt>
                <c:pt idx="6">
                  <c:v>5.82</c:v>
                </c:pt>
                <c:pt idx="7">
                  <c:v>5.51</c:v>
                </c:pt>
                <c:pt idx="8">
                  <c:v>5.94</c:v>
                </c:pt>
                <c:pt idx="9">
                  <c:v>5.94</c:v>
                </c:pt>
                <c:pt idx="10">
                  <c:v>6.13</c:v>
                </c:pt>
                <c:pt idx="11">
                  <c:v>6.97</c:v>
                </c:pt>
                <c:pt idx="12">
                  <c:v>7.09</c:v>
                </c:pt>
                <c:pt idx="13">
                  <c:v>7.14</c:v>
                </c:pt>
                <c:pt idx="14">
                  <c:v>6.5</c:v>
                </c:pt>
                <c:pt idx="15">
                  <c:v>5.82</c:v>
                </c:pt>
                <c:pt idx="16">
                  <c:v>5.61</c:v>
                </c:pt>
                <c:pt idx="17">
                  <c:v>5.66</c:v>
                </c:pt>
                <c:pt idx="18">
                  <c:v>6.09</c:v>
                </c:pt>
                <c:pt idx="19">
                  <c:v>6.44</c:v>
                </c:pt>
                <c:pt idx="20">
                  <c:v>6.3</c:v>
                </c:pt>
                <c:pt idx="21">
                  <c:v>6.65</c:v>
                </c:pt>
                <c:pt idx="22">
                  <c:v>6.56</c:v>
                </c:pt>
                <c:pt idx="23">
                  <c:v>6.59</c:v>
                </c:pt>
                <c:pt idx="24">
                  <c:v>6.82</c:v>
                </c:pt>
                <c:pt idx="25">
                  <c:v>7.13</c:v>
                </c:pt>
                <c:pt idx="26">
                  <c:v>7.36</c:v>
                </c:pt>
                <c:pt idx="27">
                  <c:v>7.63</c:v>
                </c:pt>
                <c:pt idx="28">
                  <c:v>7.85</c:v>
                </c:pt>
                <c:pt idx="29">
                  <c:v>8.1199999999999992</c:v>
                </c:pt>
                <c:pt idx="30">
                  <c:v>8.31</c:v>
                </c:pt>
                <c:pt idx="31">
                  <c:v>8.42</c:v>
                </c:pt>
                <c:pt idx="32">
                  <c:v>8.5299999999999994</c:v>
                </c:pt>
                <c:pt idx="33">
                  <c:v>8.66</c:v>
                </c:pt>
                <c:pt idx="34">
                  <c:v>8.76</c:v>
                </c:pt>
                <c:pt idx="35">
                  <c:v>8.89</c:v>
                </c:pt>
                <c:pt idx="36">
                  <c:v>8.9499999999999993</c:v>
                </c:pt>
                <c:pt idx="37">
                  <c:v>9</c:v>
                </c:pt>
                <c:pt idx="38">
                  <c:v>9.0399999999999991</c:v>
                </c:pt>
                <c:pt idx="39">
                  <c:v>9.08</c:v>
                </c:pt>
                <c:pt idx="40">
                  <c:v>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9-4621-B2F8-9F0E78CC9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43552"/>
        <c:axId val="630046176"/>
      </c:areaChart>
      <c:catAx>
        <c:axId val="6300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6176"/>
        <c:crosses val="autoZero"/>
        <c:auto val="1"/>
        <c:lblAlgn val="ctr"/>
        <c:lblOffset val="100"/>
        <c:tickLblSkip val="5"/>
        <c:noMultiLvlLbl val="0"/>
      </c:catAx>
      <c:valAx>
        <c:axId val="6300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1741053102959294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3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39685412546180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'9A'!$M$154</c:f>
              <c:strCache>
                <c:ptCount val="1"/>
                <c:pt idx="0">
                  <c:v>Følsomhedsberegning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'9A'!$N$154:$BG$154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2.52</c:v>
                </c:pt>
                <c:pt idx="37">
                  <c:v>2.56</c:v>
                </c:pt>
                <c:pt idx="38">
                  <c:v>2.54</c:v>
                </c:pt>
                <c:pt idx="39">
                  <c:v>2.57</c:v>
                </c:pt>
                <c:pt idx="40">
                  <c:v>2.4900000000000002</c:v>
                </c:pt>
                <c:pt idx="41">
                  <c:v>2.4500000000000002</c:v>
                </c:pt>
                <c:pt idx="42">
                  <c:v>2.34</c:v>
                </c:pt>
                <c:pt idx="43">
                  <c:v>2.31</c:v>
                </c:pt>
                <c:pt idx="44">
                  <c:v>2.31</c:v>
                </c:pt>
                <c:pt idx="45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4-4EB9-8728-57882F01321B}"/>
            </c:ext>
          </c:extLst>
        </c:ser>
        <c:ser>
          <c:idx val="1"/>
          <c:order val="1"/>
          <c:tx>
            <c:strRef>
              <c:f>'9A'!$M$155</c:f>
              <c:strCache>
                <c:ptCount val="1"/>
                <c:pt idx="0">
                  <c:v>Grundforløb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'9A'!$N$155:$BG$155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2.44</c:v>
                </c:pt>
                <c:pt idx="37">
                  <c:v>2.39</c:v>
                </c:pt>
                <c:pt idx="38">
                  <c:v>2.33</c:v>
                </c:pt>
                <c:pt idx="39">
                  <c:v>2.27</c:v>
                </c:pt>
                <c:pt idx="40">
                  <c:v>2.21</c:v>
                </c:pt>
                <c:pt idx="41">
                  <c:v>2.2200000000000002</c:v>
                </c:pt>
                <c:pt idx="42">
                  <c:v>2.23</c:v>
                </c:pt>
                <c:pt idx="43">
                  <c:v>2.23</c:v>
                </c:pt>
                <c:pt idx="44">
                  <c:v>2.2400000000000002</c:v>
                </c:pt>
                <c:pt idx="45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4-4EB9-8728-57882F013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45192"/>
        <c:axId val="630039616"/>
      </c:lineChart>
      <c:catAx>
        <c:axId val="6300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9616"/>
        <c:crosses val="autoZero"/>
        <c:auto val="1"/>
        <c:lblAlgn val="ctr"/>
        <c:lblOffset val="100"/>
        <c:tickLblSkip val="5"/>
        <c:noMultiLvlLbl val="0"/>
      </c:catAx>
      <c:valAx>
        <c:axId val="63003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Energimængde i forbrændt affald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7945292383475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'9A'!$M$54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'9A'!$N$54:$AC$54</c:f>
              <c:numCache>
                <c:formatCode>General</c:formatCode>
                <c:ptCount val="16"/>
                <c:pt idx="0">
                  <c:v>17.010000000000002</c:v>
                </c:pt>
                <c:pt idx="1">
                  <c:v>18.88</c:v>
                </c:pt>
                <c:pt idx="2">
                  <c:v>18.59</c:v>
                </c:pt>
                <c:pt idx="3">
                  <c:v>17.829999999999998</c:v>
                </c:pt>
                <c:pt idx="4">
                  <c:v>18.29</c:v>
                </c:pt>
                <c:pt idx="5">
                  <c:v>17.2</c:v>
                </c:pt>
                <c:pt idx="6">
                  <c:v>15.26</c:v>
                </c:pt>
                <c:pt idx="7">
                  <c:v>13.27</c:v>
                </c:pt>
                <c:pt idx="8">
                  <c:v>11.23</c:v>
                </c:pt>
                <c:pt idx="9">
                  <c:v>9.1</c:v>
                </c:pt>
                <c:pt idx="10">
                  <c:v>6.82</c:v>
                </c:pt>
                <c:pt idx="11">
                  <c:v>6.58</c:v>
                </c:pt>
                <c:pt idx="12">
                  <c:v>6.34</c:v>
                </c:pt>
                <c:pt idx="13">
                  <c:v>6.12</c:v>
                </c:pt>
                <c:pt idx="14">
                  <c:v>5.9</c:v>
                </c:pt>
                <c:pt idx="15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1-4F68-94CD-9C6DEBFDBFF7}"/>
            </c:ext>
          </c:extLst>
        </c:ser>
        <c:ser>
          <c:idx val="1"/>
          <c:order val="1"/>
          <c:tx>
            <c:strRef>
              <c:f>'9A'!$M$55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'9A'!$N$55:$AC$55</c:f>
              <c:numCache>
                <c:formatCode>General</c:formatCode>
                <c:ptCount val="16"/>
                <c:pt idx="0">
                  <c:v>20.79</c:v>
                </c:pt>
                <c:pt idx="1">
                  <c:v>22.08</c:v>
                </c:pt>
                <c:pt idx="2">
                  <c:v>22.06</c:v>
                </c:pt>
                <c:pt idx="3">
                  <c:v>21.88</c:v>
                </c:pt>
                <c:pt idx="4">
                  <c:v>21.74</c:v>
                </c:pt>
                <c:pt idx="5">
                  <c:v>21.6</c:v>
                </c:pt>
                <c:pt idx="6">
                  <c:v>21.18</c:v>
                </c:pt>
                <c:pt idx="7">
                  <c:v>20.72</c:v>
                </c:pt>
                <c:pt idx="8">
                  <c:v>20.23</c:v>
                </c:pt>
                <c:pt idx="9">
                  <c:v>19.73</c:v>
                </c:pt>
                <c:pt idx="10">
                  <c:v>19.22</c:v>
                </c:pt>
                <c:pt idx="11">
                  <c:v>19.29</c:v>
                </c:pt>
                <c:pt idx="12">
                  <c:v>19.350000000000001</c:v>
                </c:pt>
                <c:pt idx="13">
                  <c:v>19.41</c:v>
                </c:pt>
                <c:pt idx="14">
                  <c:v>19.47</c:v>
                </c:pt>
                <c:pt idx="15">
                  <c:v>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1-4F68-94CD-9C6DEBFD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47488"/>
        <c:axId val="630041584"/>
      </c:areaChart>
      <c:catAx>
        <c:axId val="630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1584"/>
        <c:crosses val="autoZero"/>
        <c:auto val="1"/>
        <c:lblAlgn val="ctr"/>
        <c:lblOffset val="100"/>
        <c:tickLblSkip val="5"/>
        <c:noMultiLvlLbl val="0"/>
      </c:catAx>
      <c:valAx>
        <c:axId val="63004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7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landbrug, gartneri, fiskeri, skove og øvrige arealer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3684311676680216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'10'!$M$4</c:f>
              <c:strCache>
                <c:ptCount val="1"/>
                <c:pt idx="0">
                  <c:v>Energiforbrug - Landbrug, gartneri, skovbrug og fiskeri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'10'!$N$4:$BG$4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2.5499999999999998</c:v>
                </c:pt>
                <c:pt idx="2">
                  <c:v>2.4900000000000002</c:v>
                </c:pt>
                <c:pt idx="3">
                  <c:v>2.2999999999999998</c:v>
                </c:pt>
                <c:pt idx="4">
                  <c:v>2.29</c:v>
                </c:pt>
                <c:pt idx="5">
                  <c:v>2.33</c:v>
                </c:pt>
                <c:pt idx="6">
                  <c:v>2.5299999999999998</c:v>
                </c:pt>
                <c:pt idx="7">
                  <c:v>2.5499999999999998</c:v>
                </c:pt>
                <c:pt idx="8">
                  <c:v>2.5299999999999998</c:v>
                </c:pt>
                <c:pt idx="9">
                  <c:v>2.5099999999999998</c:v>
                </c:pt>
                <c:pt idx="10">
                  <c:v>2.4900000000000002</c:v>
                </c:pt>
                <c:pt idx="11">
                  <c:v>2.4300000000000002</c:v>
                </c:pt>
                <c:pt idx="12">
                  <c:v>2.39</c:v>
                </c:pt>
                <c:pt idx="13">
                  <c:v>2.31</c:v>
                </c:pt>
                <c:pt idx="14">
                  <c:v>2.19</c:v>
                </c:pt>
                <c:pt idx="15">
                  <c:v>2.16</c:v>
                </c:pt>
                <c:pt idx="16">
                  <c:v>2.16</c:v>
                </c:pt>
                <c:pt idx="17">
                  <c:v>2</c:v>
                </c:pt>
                <c:pt idx="18">
                  <c:v>1.99</c:v>
                </c:pt>
                <c:pt idx="19">
                  <c:v>1.96</c:v>
                </c:pt>
                <c:pt idx="20">
                  <c:v>1.98</c:v>
                </c:pt>
                <c:pt idx="21">
                  <c:v>1.89</c:v>
                </c:pt>
                <c:pt idx="22">
                  <c:v>1.74</c:v>
                </c:pt>
                <c:pt idx="23">
                  <c:v>1.77</c:v>
                </c:pt>
                <c:pt idx="24">
                  <c:v>1.63</c:v>
                </c:pt>
                <c:pt idx="25">
                  <c:v>1.66</c:v>
                </c:pt>
                <c:pt idx="26">
                  <c:v>1.65</c:v>
                </c:pt>
                <c:pt idx="27">
                  <c:v>1.53</c:v>
                </c:pt>
                <c:pt idx="28">
                  <c:v>1.5</c:v>
                </c:pt>
                <c:pt idx="29">
                  <c:v>1.43</c:v>
                </c:pt>
                <c:pt idx="30">
                  <c:v>1.37</c:v>
                </c:pt>
                <c:pt idx="31">
                  <c:v>1.37</c:v>
                </c:pt>
                <c:pt idx="32">
                  <c:v>1.35</c:v>
                </c:pt>
                <c:pt idx="33">
                  <c:v>1.32</c:v>
                </c:pt>
                <c:pt idx="34">
                  <c:v>1.31</c:v>
                </c:pt>
                <c:pt idx="35">
                  <c:v>1.28</c:v>
                </c:pt>
                <c:pt idx="36">
                  <c:v>1.23</c:v>
                </c:pt>
                <c:pt idx="37">
                  <c:v>1.19</c:v>
                </c:pt>
                <c:pt idx="38">
                  <c:v>1.1399999999999999</c:v>
                </c:pt>
                <c:pt idx="39">
                  <c:v>1.1000000000000001</c:v>
                </c:pt>
                <c:pt idx="40">
                  <c:v>1.05</c:v>
                </c:pt>
                <c:pt idx="41">
                  <c:v>1.02</c:v>
                </c:pt>
                <c:pt idx="42">
                  <c:v>1</c:v>
                </c:pt>
                <c:pt idx="43">
                  <c:v>0.97</c:v>
                </c:pt>
                <c:pt idx="44">
                  <c:v>0.95</c:v>
                </c:pt>
                <c:pt idx="45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C-4E45-8B4B-2A728EE8088C}"/>
            </c:ext>
          </c:extLst>
        </c:ser>
        <c:ser>
          <c:idx val="1"/>
          <c:order val="1"/>
          <c:tx>
            <c:strRef>
              <c:f>'10'!$M$5</c:f>
              <c:strCache>
                <c:ptCount val="1"/>
                <c:pt idx="0">
                  <c:v>Landbrugsprocesser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'10'!$N$5:$BG$5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C-4E45-8B4B-2A728EE8088C}"/>
            </c:ext>
          </c:extLst>
        </c:ser>
        <c:ser>
          <c:idx val="2"/>
          <c:order val="2"/>
          <c:tx>
            <c:strRef>
              <c:f>'10'!$M$6</c:f>
              <c:strCache>
                <c:ptCount val="1"/>
                <c:pt idx="0">
                  <c:v>Landbrugets arealanvendelse (LULUCF)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'10'!$N$6:$BG$6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C-4E45-8B4B-2A728EE8088C}"/>
            </c:ext>
          </c:extLst>
        </c:ser>
        <c:ser>
          <c:idx val="3"/>
          <c:order val="3"/>
          <c:tx>
            <c:strRef>
              <c:f>'10'!$M$7</c:f>
              <c:strCache>
                <c:ptCount val="1"/>
                <c:pt idx="0">
                  <c:v>By- og vådområder (LULUCF)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'10'!$N$7:$BG$7</c:f>
              <c:numCache>
                <c:formatCode>General</c:formatCode>
                <c:ptCount val="46"/>
                <c:pt idx="0">
                  <c:v>0.56999999999999995</c:v>
                </c:pt>
                <c:pt idx="1">
                  <c:v>0.56000000000000005</c:v>
                </c:pt>
                <c:pt idx="2">
                  <c:v>0.56000000000000005</c:v>
                </c:pt>
                <c:pt idx="3">
                  <c:v>0.54</c:v>
                </c:pt>
                <c:pt idx="4">
                  <c:v>0.54</c:v>
                </c:pt>
                <c:pt idx="5">
                  <c:v>0.51</c:v>
                </c:pt>
                <c:pt idx="6">
                  <c:v>0.51</c:v>
                </c:pt>
                <c:pt idx="7">
                  <c:v>0.51</c:v>
                </c:pt>
                <c:pt idx="8">
                  <c:v>0.48</c:v>
                </c:pt>
                <c:pt idx="9">
                  <c:v>0.44</c:v>
                </c:pt>
                <c:pt idx="10">
                  <c:v>0.42</c:v>
                </c:pt>
                <c:pt idx="11">
                  <c:v>0.41</c:v>
                </c:pt>
                <c:pt idx="12">
                  <c:v>0.4</c:v>
                </c:pt>
                <c:pt idx="13">
                  <c:v>0.38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0.35</c:v>
                </c:pt>
                <c:pt idx="18">
                  <c:v>0.33</c:v>
                </c:pt>
                <c:pt idx="19">
                  <c:v>0.34</c:v>
                </c:pt>
                <c:pt idx="20">
                  <c:v>0.32</c:v>
                </c:pt>
                <c:pt idx="21">
                  <c:v>0.32</c:v>
                </c:pt>
                <c:pt idx="22">
                  <c:v>0.38</c:v>
                </c:pt>
                <c:pt idx="23">
                  <c:v>0.3</c:v>
                </c:pt>
                <c:pt idx="24">
                  <c:v>0.33</c:v>
                </c:pt>
                <c:pt idx="25">
                  <c:v>0.28999999999999998</c:v>
                </c:pt>
                <c:pt idx="26">
                  <c:v>0.37</c:v>
                </c:pt>
                <c:pt idx="27">
                  <c:v>0.27</c:v>
                </c:pt>
                <c:pt idx="28">
                  <c:v>0.31</c:v>
                </c:pt>
                <c:pt idx="29">
                  <c:v>0.28999999999999998</c:v>
                </c:pt>
                <c:pt idx="30">
                  <c:v>0.32</c:v>
                </c:pt>
                <c:pt idx="31">
                  <c:v>0.3</c:v>
                </c:pt>
                <c:pt idx="32">
                  <c:v>0.31</c:v>
                </c:pt>
                <c:pt idx="33">
                  <c:v>0.33</c:v>
                </c:pt>
                <c:pt idx="34">
                  <c:v>0.35</c:v>
                </c:pt>
                <c:pt idx="35">
                  <c:v>0.39</c:v>
                </c:pt>
                <c:pt idx="36">
                  <c:v>0.43</c:v>
                </c:pt>
                <c:pt idx="37">
                  <c:v>0.47</c:v>
                </c:pt>
                <c:pt idx="38">
                  <c:v>0.51</c:v>
                </c:pt>
                <c:pt idx="39">
                  <c:v>0.52</c:v>
                </c:pt>
                <c:pt idx="40">
                  <c:v>0.57999999999999996</c:v>
                </c:pt>
                <c:pt idx="41">
                  <c:v>0.62</c:v>
                </c:pt>
                <c:pt idx="42">
                  <c:v>0.64</c:v>
                </c:pt>
                <c:pt idx="43">
                  <c:v>0.65</c:v>
                </c:pt>
                <c:pt idx="44">
                  <c:v>0.66</c:v>
                </c:pt>
                <c:pt idx="4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C-4E45-8B4B-2A728EE8088C}"/>
            </c:ext>
          </c:extLst>
        </c:ser>
        <c:ser>
          <c:idx val="4"/>
          <c:order val="4"/>
          <c:tx>
            <c:strRef>
              <c:f>'10'!$M$8</c:f>
              <c:strCache>
                <c:ptCount val="1"/>
                <c:pt idx="0">
                  <c:v>Skov (LULUCF)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'10'!$N$8:$BG$8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C-4E45-8B4B-2A728EE80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17641480"/>
        <c:axId val="417640496"/>
      </c:barChart>
      <c:catAx>
        <c:axId val="417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0496"/>
        <c:crosses val="autoZero"/>
        <c:auto val="1"/>
        <c:lblAlgn val="ctr"/>
        <c:lblOffset val="100"/>
        <c:tickLblSkip val="5"/>
        <c:noMultiLvlLbl val="0"/>
      </c:catAx>
      <c:valAx>
        <c:axId val="41764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657648244206441E-2"/>
              <c:y val="0.12052657295359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1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deponi, spildevand, kompostering og biogaslækage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171640482143524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'9B'!$M$4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'9B'!$N$4:$BG$4</c:f>
              <c:numCache>
                <c:formatCode>General</c:formatCode>
                <c:ptCount val="46"/>
                <c:pt idx="0">
                  <c:v>0.26</c:v>
                </c:pt>
                <c:pt idx="1">
                  <c:v>0.26</c:v>
                </c:pt>
                <c:pt idx="2">
                  <c:v>0.25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0.21</c:v>
                </c:pt>
                <c:pt idx="11">
                  <c:v>0.2</c:v>
                </c:pt>
                <c:pt idx="12">
                  <c:v>0.23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0.18</c:v>
                </c:pt>
                <c:pt idx="17">
                  <c:v>0.19</c:v>
                </c:pt>
                <c:pt idx="18">
                  <c:v>0.23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0.17</c:v>
                </c:pt>
                <c:pt idx="23">
                  <c:v>0.18</c:v>
                </c:pt>
                <c:pt idx="24">
                  <c:v>0.19</c:v>
                </c:pt>
                <c:pt idx="25">
                  <c:v>0.19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0.19</c:v>
                </c:pt>
                <c:pt idx="30">
                  <c:v>0.19</c:v>
                </c:pt>
                <c:pt idx="31">
                  <c:v>0.19</c:v>
                </c:pt>
                <c:pt idx="32">
                  <c:v>0.19</c:v>
                </c:pt>
                <c:pt idx="33">
                  <c:v>0.19</c:v>
                </c:pt>
                <c:pt idx="34">
                  <c:v>0.19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0.19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7-4889-8443-99C2AB99D96C}"/>
            </c:ext>
          </c:extLst>
        </c:ser>
        <c:ser>
          <c:idx val="1"/>
          <c:order val="1"/>
          <c:tx>
            <c:strRef>
              <c:f>'9B'!$M$5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'9B'!$N$5:$BG$5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7-4889-8443-99C2AB99D96C}"/>
            </c:ext>
          </c:extLst>
        </c:ser>
        <c:ser>
          <c:idx val="2"/>
          <c:order val="2"/>
          <c:tx>
            <c:strRef>
              <c:f>'9B'!$M$6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'9B'!$N$6:$BG$6</c:f>
              <c:numCache>
                <c:formatCode>General</c:formatCode>
                <c:ptCount val="46"/>
                <c:pt idx="0">
                  <c:v>1.72</c:v>
                </c:pt>
                <c:pt idx="1">
                  <c:v>1.72</c:v>
                </c:pt>
                <c:pt idx="2">
                  <c:v>1.7</c:v>
                </c:pt>
                <c:pt idx="3">
                  <c:v>1.68</c:v>
                </c:pt>
                <c:pt idx="4">
                  <c:v>1.59</c:v>
                </c:pt>
                <c:pt idx="5">
                  <c:v>1.49</c:v>
                </c:pt>
                <c:pt idx="6">
                  <c:v>1.44</c:v>
                </c:pt>
                <c:pt idx="7">
                  <c:v>1.34</c:v>
                </c:pt>
                <c:pt idx="8">
                  <c:v>1.26</c:v>
                </c:pt>
                <c:pt idx="9">
                  <c:v>1.27</c:v>
                </c:pt>
                <c:pt idx="10">
                  <c:v>1.2</c:v>
                </c:pt>
                <c:pt idx="11">
                  <c:v>1.25</c:v>
                </c:pt>
                <c:pt idx="12">
                  <c:v>1.17</c:v>
                </c:pt>
                <c:pt idx="13">
                  <c:v>1.19</c:v>
                </c:pt>
                <c:pt idx="14">
                  <c:v>1.05</c:v>
                </c:pt>
                <c:pt idx="15">
                  <c:v>1.02</c:v>
                </c:pt>
                <c:pt idx="16">
                  <c:v>1.07</c:v>
                </c:pt>
                <c:pt idx="17">
                  <c:v>1.02</c:v>
                </c:pt>
                <c:pt idx="18">
                  <c:v>0.98</c:v>
                </c:pt>
                <c:pt idx="19">
                  <c:v>0.94</c:v>
                </c:pt>
                <c:pt idx="20">
                  <c:v>0.86</c:v>
                </c:pt>
                <c:pt idx="21">
                  <c:v>0.87</c:v>
                </c:pt>
                <c:pt idx="22">
                  <c:v>0.83</c:v>
                </c:pt>
                <c:pt idx="23">
                  <c:v>0.79</c:v>
                </c:pt>
                <c:pt idx="24">
                  <c:v>0.77</c:v>
                </c:pt>
                <c:pt idx="25">
                  <c:v>0.73</c:v>
                </c:pt>
                <c:pt idx="26">
                  <c:v>0.69</c:v>
                </c:pt>
                <c:pt idx="27">
                  <c:v>0.66</c:v>
                </c:pt>
                <c:pt idx="28">
                  <c:v>0.65</c:v>
                </c:pt>
                <c:pt idx="29">
                  <c:v>0.6</c:v>
                </c:pt>
                <c:pt idx="30">
                  <c:v>0.6</c:v>
                </c:pt>
                <c:pt idx="31">
                  <c:v>0.57999999999999996</c:v>
                </c:pt>
                <c:pt idx="32">
                  <c:v>0.56000000000000005</c:v>
                </c:pt>
                <c:pt idx="33">
                  <c:v>0.54</c:v>
                </c:pt>
                <c:pt idx="34">
                  <c:v>0.52</c:v>
                </c:pt>
                <c:pt idx="35">
                  <c:v>0.5</c:v>
                </c:pt>
                <c:pt idx="36">
                  <c:v>0.48</c:v>
                </c:pt>
                <c:pt idx="37">
                  <c:v>0.46</c:v>
                </c:pt>
                <c:pt idx="38">
                  <c:v>0.44</c:v>
                </c:pt>
                <c:pt idx="39">
                  <c:v>0.43</c:v>
                </c:pt>
                <c:pt idx="40">
                  <c:v>0.41</c:v>
                </c:pt>
                <c:pt idx="41">
                  <c:v>0.4</c:v>
                </c:pt>
                <c:pt idx="42">
                  <c:v>0.39</c:v>
                </c:pt>
                <c:pt idx="43">
                  <c:v>0.41</c:v>
                </c:pt>
                <c:pt idx="44">
                  <c:v>0.42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57-4889-8443-99C2AB99D96C}"/>
            </c:ext>
          </c:extLst>
        </c:ser>
        <c:ser>
          <c:idx val="3"/>
          <c:order val="3"/>
          <c:tx>
            <c:strRef>
              <c:f>'9B'!$M$7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'9B'!$N$7:$BG$7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0.1</c:v>
                </c:pt>
                <c:pt idx="25">
                  <c:v>0.12</c:v>
                </c:pt>
                <c:pt idx="26">
                  <c:v>0.19</c:v>
                </c:pt>
                <c:pt idx="27">
                  <c:v>0.22</c:v>
                </c:pt>
                <c:pt idx="28">
                  <c:v>0.24</c:v>
                </c:pt>
                <c:pt idx="29">
                  <c:v>0.27</c:v>
                </c:pt>
                <c:pt idx="30">
                  <c:v>0.32</c:v>
                </c:pt>
                <c:pt idx="31">
                  <c:v>0.46</c:v>
                </c:pt>
                <c:pt idx="32">
                  <c:v>0.52</c:v>
                </c:pt>
                <c:pt idx="33">
                  <c:v>0.56999999999999995</c:v>
                </c:pt>
                <c:pt idx="34">
                  <c:v>0.62</c:v>
                </c:pt>
                <c:pt idx="35">
                  <c:v>0.63</c:v>
                </c:pt>
                <c:pt idx="36">
                  <c:v>0.68</c:v>
                </c:pt>
                <c:pt idx="37">
                  <c:v>0.71</c:v>
                </c:pt>
                <c:pt idx="38">
                  <c:v>0.74</c:v>
                </c:pt>
                <c:pt idx="39">
                  <c:v>0.78</c:v>
                </c:pt>
                <c:pt idx="40">
                  <c:v>0.81</c:v>
                </c:pt>
                <c:pt idx="41">
                  <c:v>0.81</c:v>
                </c:pt>
                <c:pt idx="42">
                  <c:v>0.78</c:v>
                </c:pt>
                <c:pt idx="43">
                  <c:v>0.73</c:v>
                </c:pt>
                <c:pt idx="44">
                  <c:v>0.72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57-4889-8443-99C2AB99D96C}"/>
            </c:ext>
          </c:extLst>
        </c:ser>
        <c:ser>
          <c:idx val="4"/>
          <c:order val="4"/>
          <c:tx>
            <c:strRef>
              <c:f>'9B'!$M$8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'9B'!$N$8:$BG$8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57-4889-8443-99C2AB99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52080"/>
        <c:axId val="630056344"/>
      </c:areaChart>
      <c:catAx>
        <c:axId val="63005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6344"/>
        <c:crosses val="autoZero"/>
        <c:auto val="1"/>
        <c:lblAlgn val="ctr"/>
        <c:lblOffset val="100"/>
        <c:tickLblSkip val="5"/>
        <c:noMultiLvlLbl val="0"/>
      </c:catAx>
      <c:valAx>
        <c:axId val="63005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2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forventet udledning i KF21 og KF22.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'9B'!$M$54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'9B'!$N$54:$BG$54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1.27</c:v>
                </c:pt>
                <c:pt idx="28">
                  <c:v>1.31</c:v>
                </c:pt>
                <c:pt idx="29">
                  <c:v>1.33</c:v>
                </c:pt>
                <c:pt idx="30">
                  <c:v>1.03</c:v>
                </c:pt>
                <c:pt idx="31">
                  <c:v>1.03</c:v>
                </c:pt>
                <c:pt idx="32">
                  <c:v>1.03</c:v>
                </c:pt>
                <c:pt idx="33">
                  <c:v>1.03</c:v>
                </c:pt>
                <c:pt idx="34">
                  <c:v>1.03</c:v>
                </c:pt>
                <c:pt idx="35">
                  <c:v>1.01</c:v>
                </c:pt>
                <c:pt idx="36">
                  <c:v>1.01</c:v>
                </c:pt>
                <c:pt idx="37">
                  <c:v>1</c:v>
                </c:pt>
                <c:pt idx="38">
                  <c:v>0.99</c:v>
                </c:pt>
                <c:pt idx="39">
                  <c:v>0.99</c:v>
                </c:pt>
                <c:pt idx="40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C-47BA-888B-DFAB1EAB5A25}"/>
            </c:ext>
          </c:extLst>
        </c:ser>
        <c:ser>
          <c:idx val="1"/>
          <c:order val="1"/>
          <c:tx>
            <c:strRef>
              <c:f>'9B'!$M$55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'9B'!$N$55:$BG$55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1.25</c:v>
                </c:pt>
                <c:pt idx="28">
                  <c:v>1.26</c:v>
                </c:pt>
                <c:pt idx="29">
                  <c:v>1.25</c:v>
                </c:pt>
                <c:pt idx="30">
                  <c:v>1.3</c:v>
                </c:pt>
                <c:pt idx="31">
                  <c:v>1.42</c:v>
                </c:pt>
                <c:pt idx="32">
                  <c:v>1.45</c:v>
                </c:pt>
                <c:pt idx="33">
                  <c:v>1.49</c:v>
                </c:pt>
                <c:pt idx="34">
                  <c:v>1.52</c:v>
                </c:pt>
                <c:pt idx="35">
                  <c:v>1.51</c:v>
                </c:pt>
                <c:pt idx="36">
                  <c:v>1.54</c:v>
                </c:pt>
                <c:pt idx="37">
                  <c:v>1.55</c:v>
                </c:pt>
                <c:pt idx="38">
                  <c:v>1.56</c:v>
                </c:pt>
                <c:pt idx="39">
                  <c:v>1.59</c:v>
                </c:pt>
                <c:pt idx="40">
                  <c:v>1.61</c:v>
                </c:pt>
                <c:pt idx="41">
                  <c:v>1.6</c:v>
                </c:pt>
                <c:pt idx="42">
                  <c:v>1.55</c:v>
                </c:pt>
                <c:pt idx="43">
                  <c:v>1.52</c:v>
                </c:pt>
                <c:pt idx="44">
                  <c:v>1.52</c:v>
                </c:pt>
                <c:pt idx="45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C-47BA-888B-DFAB1EAB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53392"/>
        <c:axId val="630050112"/>
      </c:lineChart>
      <c:catAx>
        <c:axId val="6300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0112"/>
        <c:crosses val="autoZero"/>
        <c:auto val="1"/>
        <c:lblAlgn val="ctr"/>
        <c:lblOffset val="100"/>
        <c:tickLblSkip val="5"/>
        <c:noMultiLvlLbl val="0"/>
      </c:catAx>
      <c:valAx>
        <c:axId val="63005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7556442885398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deponi, spildevand, kompostering og biogaslækage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171640482143524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'9B'!$M$29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'9B'!$N$29:$O$29</c:f>
              <c:numCache>
                <c:formatCode>General</c:formatCode>
                <c:ptCount val="2"/>
                <c:pt idx="0">
                  <c:v>0.2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5-4873-B936-E2ACDA221333}"/>
            </c:ext>
          </c:extLst>
        </c:ser>
        <c:ser>
          <c:idx val="1"/>
          <c:order val="1"/>
          <c:tx>
            <c:strRef>
              <c:f>'9B'!$M$30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'9B'!$N$30:$O$30</c:f>
              <c:numCache>
                <c:formatCode>General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5-4873-B936-E2ACDA221333}"/>
            </c:ext>
          </c:extLst>
        </c:ser>
        <c:ser>
          <c:idx val="2"/>
          <c:order val="2"/>
          <c:tx>
            <c:strRef>
              <c:f>'9B'!$M$31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'9B'!$N$31:$O$31</c:f>
              <c:numCache>
                <c:formatCode>General</c:formatCode>
                <c:ptCount val="2"/>
                <c:pt idx="0">
                  <c:v>0.41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5-4873-B936-E2ACDA221333}"/>
            </c:ext>
          </c:extLst>
        </c:ser>
        <c:ser>
          <c:idx val="3"/>
          <c:order val="3"/>
          <c:tx>
            <c:strRef>
              <c:f>'9B'!$M$32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'9B'!$N$32:$O$32</c:f>
              <c:numCache>
                <c:formatCode>General</c:formatCode>
                <c:ptCount val="2"/>
                <c:pt idx="0">
                  <c:v>0.81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55-4873-B936-E2ACDA221333}"/>
            </c:ext>
          </c:extLst>
        </c:ser>
        <c:ser>
          <c:idx val="4"/>
          <c:order val="4"/>
          <c:tx>
            <c:strRef>
              <c:f>'9B'!$M$33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'9B'!$N$33:$O$33</c:f>
              <c:numCache>
                <c:formatCode>General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55-4873-B936-E2ACDA22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49456"/>
        <c:axId val="630055032"/>
      </c:barChart>
      <c:catAx>
        <c:axId val="63004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5032"/>
        <c:crosses val="autoZero"/>
        <c:auto val="1"/>
        <c:lblAlgn val="ctr"/>
        <c:lblOffset val="100"/>
        <c:noMultiLvlLbl val="0"/>
      </c:catAx>
      <c:valAx>
        <c:axId val="6300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udledninger fra landbrug, gartneri skovbrug og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4529107735940594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'10A'!$M$4</c:f>
              <c:strCache>
                <c:ptCount val="1"/>
                <c:pt idx="0">
                  <c:v>Landbrug, gartneri og skovbrug (CO2)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'10A'!$N$4:$BG$4</c:f>
              <c:numCache>
                <c:formatCode>General</c:formatCode>
                <c:ptCount val="46"/>
                <c:pt idx="0">
                  <c:v>1.5</c:v>
                </c:pt>
                <c:pt idx="1">
                  <c:v>1.6</c:v>
                </c:pt>
                <c:pt idx="2">
                  <c:v>1.54</c:v>
                </c:pt>
                <c:pt idx="3">
                  <c:v>1.51</c:v>
                </c:pt>
                <c:pt idx="4">
                  <c:v>1.51</c:v>
                </c:pt>
                <c:pt idx="5">
                  <c:v>1.58</c:v>
                </c:pt>
                <c:pt idx="6">
                  <c:v>1.72</c:v>
                </c:pt>
                <c:pt idx="7">
                  <c:v>1.73</c:v>
                </c:pt>
                <c:pt idx="8">
                  <c:v>1.69</c:v>
                </c:pt>
                <c:pt idx="9">
                  <c:v>1.67</c:v>
                </c:pt>
                <c:pt idx="10">
                  <c:v>1.65</c:v>
                </c:pt>
                <c:pt idx="11">
                  <c:v>1.63</c:v>
                </c:pt>
                <c:pt idx="12">
                  <c:v>1.6</c:v>
                </c:pt>
                <c:pt idx="13">
                  <c:v>1.55</c:v>
                </c:pt>
                <c:pt idx="14">
                  <c:v>1.52</c:v>
                </c:pt>
                <c:pt idx="15">
                  <c:v>1.49</c:v>
                </c:pt>
                <c:pt idx="16">
                  <c:v>1.5</c:v>
                </c:pt>
                <c:pt idx="17">
                  <c:v>1.39</c:v>
                </c:pt>
                <c:pt idx="18">
                  <c:v>1.43</c:v>
                </c:pt>
                <c:pt idx="19">
                  <c:v>1.42</c:v>
                </c:pt>
                <c:pt idx="20">
                  <c:v>1.45</c:v>
                </c:pt>
                <c:pt idx="21">
                  <c:v>1.38</c:v>
                </c:pt>
                <c:pt idx="22">
                  <c:v>1.32</c:v>
                </c:pt>
                <c:pt idx="23">
                  <c:v>1.31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1.0900000000000001</c:v>
                </c:pt>
                <c:pt idx="29">
                  <c:v>1.02</c:v>
                </c:pt>
                <c:pt idx="30">
                  <c:v>0.97</c:v>
                </c:pt>
                <c:pt idx="31">
                  <c:v>0.98</c:v>
                </c:pt>
                <c:pt idx="32">
                  <c:v>0.96</c:v>
                </c:pt>
                <c:pt idx="33">
                  <c:v>0.94</c:v>
                </c:pt>
                <c:pt idx="34">
                  <c:v>0.93</c:v>
                </c:pt>
                <c:pt idx="35">
                  <c:v>0.9</c:v>
                </c:pt>
                <c:pt idx="36">
                  <c:v>0.87</c:v>
                </c:pt>
                <c:pt idx="37">
                  <c:v>0.83</c:v>
                </c:pt>
                <c:pt idx="38">
                  <c:v>0.79</c:v>
                </c:pt>
                <c:pt idx="39">
                  <c:v>0.75</c:v>
                </c:pt>
                <c:pt idx="40">
                  <c:v>0.7</c:v>
                </c:pt>
                <c:pt idx="41">
                  <c:v>0.68</c:v>
                </c:pt>
                <c:pt idx="42">
                  <c:v>0.66</c:v>
                </c:pt>
                <c:pt idx="43">
                  <c:v>0.64</c:v>
                </c:pt>
                <c:pt idx="44">
                  <c:v>0.62</c:v>
                </c:pt>
                <c:pt idx="4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C-4463-A280-E2EB048775C7}"/>
            </c:ext>
          </c:extLst>
        </c:ser>
        <c:ser>
          <c:idx val="1"/>
          <c:order val="1"/>
          <c:tx>
            <c:strRef>
              <c:f>'10A'!$M$5</c:f>
              <c:strCache>
                <c:ptCount val="1"/>
                <c:pt idx="0">
                  <c:v>Fiskeri (CO2)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'10A'!$N$5:$BG$5</c:f>
              <c:numCache>
                <c:formatCode>General</c:formatCode>
                <c:ptCount val="46"/>
                <c:pt idx="0">
                  <c:v>0.8</c:v>
                </c:pt>
                <c:pt idx="1">
                  <c:v>0.81</c:v>
                </c:pt>
                <c:pt idx="2">
                  <c:v>0.83</c:v>
                </c:pt>
                <c:pt idx="3">
                  <c:v>0.67</c:v>
                </c:pt>
                <c:pt idx="4">
                  <c:v>0.65</c:v>
                </c:pt>
                <c:pt idx="5">
                  <c:v>0.62</c:v>
                </c:pt>
                <c:pt idx="6">
                  <c:v>0.67</c:v>
                </c:pt>
                <c:pt idx="7">
                  <c:v>0.67</c:v>
                </c:pt>
                <c:pt idx="8">
                  <c:v>0.68</c:v>
                </c:pt>
                <c:pt idx="9">
                  <c:v>0.69</c:v>
                </c:pt>
                <c:pt idx="10">
                  <c:v>0.7</c:v>
                </c:pt>
                <c:pt idx="11">
                  <c:v>0.66</c:v>
                </c:pt>
                <c:pt idx="12">
                  <c:v>0.66</c:v>
                </c:pt>
                <c:pt idx="13">
                  <c:v>0.63</c:v>
                </c:pt>
                <c:pt idx="14">
                  <c:v>0.55000000000000004</c:v>
                </c:pt>
                <c:pt idx="15">
                  <c:v>0.56000000000000005</c:v>
                </c:pt>
                <c:pt idx="16">
                  <c:v>0.55000000000000004</c:v>
                </c:pt>
                <c:pt idx="17">
                  <c:v>0.51</c:v>
                </c:pt>
                <c:pt idx="18">
                  <c:v>0.47</c:v>
                </c:pt>
                <c:pt idx="19">
                  <c:v>0.45</c:v>
                </c:pt>
                <c:pt idx="20">
                  <c:v>0.45</c:v>
                </c:pt>
                <c:pt idx="21">
                  <c:v>0.43</c:v>
                </c:pt>
                <c:pt idx="22">
                  <c:v>0.35</c:v>
                </c:pt>
                <c:pt idx="23">
                  <c:v>0.39</c:v>
                </c:pt>
                <c:pt idx="24">
                  <c:v>0.36</c:v>
                </c:pt>
                <c:pt idx="25">
                  <c:v>0.39</c:v>
                </c:pt>
                <c:pt idx="26">
                  <c:v>0.38</c:v>
                </c:pt>
                <c:pt idx="27">
                  <c:v>0.36</c:v>
                </c:pt>
                <c:pt idx="28">
                  <c:v>0.34</c:v>
                </c:pt>
                <c:pt idx="29">
                  <c:v>0.35</c:v>
                </c:pt>
                <c:pt idx="30">
                  <c:v>0.34</c:v>
                </c:pt>
                <c:pt idx="31">
                  <c:v>0.34</c:v>
                </c:pt>
                <c:pt idx="32">
                  <c:v>0.33</c:v>
                </c:pt>
                <c:pt idx="33">
                  <c:v>0.33</c:v>
                </c:pt>
                <c:pt idx="34">
                  <c:v>0.32</c:v>
                </c:pt>
                <c:pt idx="35">
                  <c:v>0.32</c:v>
                </c:pt>
                <c:pt idx="36">
                  <c:v>0.31</c:v>
                </c:pt>
                <c:pt idx="37">
                  <c:v>0.31</c:v>
                </c:pt>
                <c:pt idx="38">
                  <c:v>0.3</c:v>
                </c:pt>
                <c:pt idx="39">
                  <c:v>0.3</c:v>
                </c:pt>
                <c:pt idx="40">
                  <c:v>0.28999999999999998</c:v>
                </c:pt>
                <c:pt idx="41">
                  <c:v>0.28999999999999998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0.28000000000000003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C-4463-A280-E2EB048775C7}"/>
            </c:ext>
          </c:extLst>
        </c:ser>
        <c:ser>
          <c:idx val="2"/>
          <c:order val="2"/>
          <c:tx>
            <c:strRef>
              <c:f>'10A'!$M$6</c:f>
              <c:strCache>
                <c:ptCount val="1"/>
                <c:pt idx="0">
                  <c:v>Metan, lattergas og indirekte CO2 (ikke sektorfordelt)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'10A'!$N$6:$BG$6</c:f>
              <c:numCache>
                <c:formatCode>General</c:formatCode>
                <c:ptCount val="46"/>
                <c:pt idx="0">
                  <c:v>0.14000000000000001</c:v>
                </c:pt>
                <c:pt idx="1">
                  <c:v>0.13</c:v>
                </c:pt>
                <c:pt idx="2">
                  <c:v>0.13</c:v>
                </c:pt>
                <c:pt idx="3">
                  <c:v>0.12</c:v>
                </c:pt>
                <c:pt idx="4">
                  <c:v>0.12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0.16</c:v>
                </c:pt>
                <c:pt idx="9">
                  <c:v>0.15</c:v>
                </c:pt>
                <c:pt idx="10">
                  <c:v>0.14000000000000001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0.12</c:v>
                </c:pt>
                <c:pt idx="16">
                  <c:v>0.1</c:v>
                </c:pt>
                <c:pt idx="17">
                  <c:v>0.1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C-4463-A280-E2EB0487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57984"/>
        <c:axId val="630048472"/>
      </c:areaChart>
      <c:catAx>
        <c:axId val="6300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8472"/>
        <c:crosses val="autoZero"/>
        <c:auto val="1"/>
        <c:lblAlgn val="ctr"/>
        <c:lblOffset val="100"/>
        <c:tickLblSkip val="5"/>
        <c:noMultiLvlLbl val="0"/>
      </c:catAx>
      <c:valAx>
        <c:axId val="63004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7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med sektorens udledninger i KF22 med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'10A'!$M$129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'10A'!$N$129:$BG$129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</c:v>
                </c:pt>
                <c:pt idx="2">
                  <c:v>2.48</c:v>
                </c:pt>
                <c:pt idx="3">
                  <c:v>2.29</c:v>
                </c:pt>
                <c:pt idx="4">
                  <c:v>2.27</c:v>
                </c:pt>
                <c:pt idx="5">
                  <c:v>2.2999999999999998</c:v>
                </c:pt>
                <c:pt idx="6">
                  <c:v>2.5</c:v>
                </c:pt>
                <c:pt idx="7">
                  <c:v>2.52</c:v>
                </c:pt>
                <c:pt idx="8">
                  <c:v>2.4900000000000002</c:v>
                </c:pt>
                <c:pt idx="9">
                  <c:v>2.4700000000000002</c:v>
                </c:pt>
                <c:pt idx="10">
                  <c:v>2.44</c:v>
                </c:pt>
                <c:pt idx="11">
                  <c:v>2.37</c:v>
                </c:pt>
                <c:pt idx="12">
                  <c:v>2.33</c:v>
                </c:pt>
                <c:pt idx="13">
                  <c:v>2.25</c:v>
                </c:pt>
                <c:pt idx="14">
                  <c:v>2.12</c:v>
                </c:pt>
                <c:pt idx="15">
                  <c:v>2.09</c:v>
                </c:pt>
                <c:pt idx="16">
                  <c:v>2.1</c:v>
                </c:pt>
                <c:pt idx="17">
                  <c:v>1.93</c:v>
                </c:pt>
                <c:pt idx="18">
                  <c:v>1.92</c:v>
                </c:pt>
                <c:pt idx="19">
                  <c:v>1.89</c:v>
                </c:pt>
                <c:pt idx="20">
                  <c:v>1.92</c:v>
                </c:pt>
                <c:pt idx="21">
                  <c:v>1.82</c:v>
                </c:pt>
                <c:pt idx="22">
                  <c:v>1.68</c:v>
                </c:pt>
                <c:pt idx="23">
                  <c:v>1.7</c:v>
                </c:pt>
                <c:pt idx="24">
                  <c:v>1.57</c:v>
                </c:pt>
                <c:pt idx="25">
                  <c:v>1.59</c:v>
                </c:pt>
                <c:pt idx="26">
                  <c:v>1.58</c:v>
                </c:pt>
                <c:pt idx="27">
                  <c:v>1.46</c:v>
                </c:pt>
                <c:pt idx="28">
                  <c:v>1.43</c:v>
                </c:pt>
                <c:pt idx="29">
                  <c:v>1.36</c:v>
                </c:pt>
                <c:pt idx="30">
                  <c:v>1.36</c:v>
                </c:pt>
                <c:pt idx="31">
                  <c:v>1.29</c:v>
                </c:pt>
                <c:pt idx="32">
                  <c:v>1.26</c:v>
                </c:pt>
                <c:pt idx="33">
                  <c:v>1.24</c:v>
                </c:pt>
                <c:pt idx="34">
                  <c:v>1.22</c:v>
                </c:pt>
                <c:pt idx="35">
                  <c:v>1.18</c:v>
                </c:pt>
                <c:pt idx="36">
                  <c:v>1.1499999999999999</c:v>
                </c:pt>
                <c:pt idx="37">
                  <c:v>1.1299999999999999</c:v>
                </c:pt>
                <c:pt idx="38">
                  <c:v>1.1000000000000001</c:v>
                </c:pt>
                <c:pt idx="39">
                  <c:v>1.08</c:v>
                </c:pt>
                <c:pt idx="40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0-4882-89E4-5E297E3087AC}"/>
            </c:ext>
          </c:extLst>
        </c:ser>
        <c:ser>
          <c:idx val="1"/>
          <c:order val="1"/>
          <c:tx>
            <c:strRef>
              <c:f>'10A'!$M$130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'10A'!$N$130:$BG$130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2.5499999999999998</c:v>
                </c:pt>
                <c:pt idx="2">
                  <c:v>2.4900000000000002</c:v>
                </c:pt>
                <c:pt idx="3">
                  <c:v>2.2999999999999998</c:v>
                </c:pt>
                <c:pt idx="4">
                  <c:v>2.29</c:v>
                </c:pt>
                <c:pt idx="5">
                  <c:v>2.33</c:v>
                </c:pt>
                <c:pt idx="6">
                  <c:v>2.5299999999999998</c:v>
                </c:pt>
                <c:pt idx="7">
                  <c:v>2.5499999999999998</c:v>
                </c:pt>
                <c:pt idx="8">
                  <c:v>2.5299999999999998</c:v>
                </c:pt>
                <c:pt idx="9">
                  <c:v>2.5099999999999998</c:v>
                </c:pt>
                <c:pt idx="10">
                  <c:v>2.4900000000000002</c:v>
                </c:pt>
                <c:pt idx="11">
                  <c:v>2.4300000000000002</c:v>
                </c:pt>
                <c:pt idx="12">
                  <c:v>2.39</c:v>
                </c:pt>
                <c:pt idx="13">
                  <c:v>2.31</c:v>
                </c:pt>
                <c:pt idx="14">
                  <c:v>2.19</c:v>
                </c:pt>
                <c:pt idx="15">
                  <c:v>2.16</c:v>
                </c:pt>
                <c:pt idx="16">
                  <c:v>2.16</c:v>
                </c:pt>
                <c:pt idx="17">
                  <c:v>2</c:v>
                </c:pt>
                <c:pt idx="18">
                  <c:v>1.99</c:v>
                </c:pt>
                <c:pt idx="19">
                  <c:v>1.96</c:v>
                </c:pt>
                <c:pt idx="20">
                  <c:v>1.98</c:v>
                </c:pt>
                <c:pt idx="21">
                  <c:v>1.89</c:v>
                </c:pt>
                <c:pt idx="22">
                  <c:v>1.74</c:v>
                </c:pt>
                <c:pt idx="23">
                  <c:v>1.77</c:v>
                </c:pt>
                <c:pt idx="24">
                  <c:v>1.63</c:v>
                </c:pt>
                <c:pt idx="25">
                  <c:v>1.66</c:v>
                </c:pt>
                <c:pt idx="26">
                  <c:v>1.65</c:v>
                </c:pt>
                <c:pt idx="27">
                  <c:v>1.53</c:v>
                </c:pt>
                <c:pt idx="28">
                  <c:v>1.5</c:v>
                </c:pt>
                <c:pt idx="29">
                  <c:v>1.43</c:v>
                </c:pt>
                <c:pt idx="30">
                  <c:v>1.37</c:v>
                </c:pt>
                <c:pt idx="31">
                  <c:v>1.37</c:v>
                </c:pt>
                <c:pt idx="32">
                  <c:v>1.35</c:v>
                </c:pt>
                <c:pt idx="33">
                  <c:v>1.32</c:v>
                </c:pt>
                <c:pt idx="34">
                  <c:v>1.31</c:v>
                </c:pt>
                <c:pt idx="35">
                  <c:v>1.28</c:v>
                </c:pt>
                <c:pt idx="36">
                  <c:v>1.23</c:v>
                </c:pt>
                <c:pt idx="37">
                  <c:v>1.19</c:v>
                </c:pt>
                <c:pt idx="38">
                  <c:v>1.1399999999999999</c:v>
                </c:pt>
                <c:pt idx="39">
                  <c:v>1.1000000000000001</c:v>
                </c:pt>
                <c:pt idx="40">
                  <c:v>1.05</c:v>
                </c:pt>
                <c:pt idx="41">
                  <c:v>1.02</c:v>
                </c:pt>
                <c:pt idx="42">
                  <c:v>1</c:v>
                </c:pt>
                <c:pt idx="43">
                  <c:v>0.97</c:v>
                </c:pt>
                <c:pt idx="44">
                  <c:v>0.95</c:v>
                </c:pt>
                <c:pt idx="4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0-4882-89E4-5E297E308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3232"/>
        <c:axId val="630063560"/>
      </c:lineChart>
      <c:catAx>
        <c:axId val="6300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560"/>
        <c:crosses val="autoZero"/>
        <c:auto val="1"/>
        <c:lblAlgn val="ctr"/>
        <c:lblOffset val="100"/>
        <c:tickLblSkip val="5"/>
        <c:noMultiLvlLbl val="0"/>
      </c:catAx>
      <c:valAx>
        <c:axId val="630063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6.2665596895174844E-3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energirelaterede udledning for landbrug, gartneri, skovbrug og fiskeri fordelt på brændsler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3346680598574465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'10A'!$M$154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'10A'!$N$154:$BG$154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0.04</c:v>
                </c:pt>
                <c:pt idx="14">
                  <c:v>0.05</c:v>
                </c:pt>
                <c:pt idx="15">
                  <c:v>0.05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0.05</c:v>
                </c:pt>
                <c:pt idx="20">
                  <c:v>0.06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  <c:pt idx="27">
                  <c:v>0.04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0.08</c:v>
                </c:pt>
                <c:pt idx="34">
                  <c:v>0.09</c:v>
                </c:pt>
                <c:pt idx="35">
                  <c:v>0.09</c:v>
                </c:pt>
                <c:pt idx="36">
                  <c:v>0.1</c:v>
                </c:pt>
                <c:pt idx="37">
                  <c:v>0.11</c:v>
                </c:pt>
                <c:pt idx="38">
                  <c:v>0.12</c:v>
                </c:pt>
                <c:pt idx="39">
                  <c:v>0.12</c:v>
                </c:pt>
                <c:pt idx="40">
                  <c:v>0.13</c:v>
                </c:pt>
                <c:pt idx="41">
                  <c:v>0.13</c:v>
                </c:pt>
                <c:pt idx="42">
                  <c:v>0.13</c:v>
                </c:pt>
                <c:pt idx="43">
                  <c:v>0.12</c:v>
                </c:pt>
                <c:pt idx="44">
                  <c:v>0.12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9-4F22-A145-E9DDC11C8204}"/>
            </c:ext>
          </c:extLst>
        </c:ser>
        <c:ser>
          <c:idx val="1"/>
          <c:order val="1"/>
          <c:tx>
            <c:strRef>
              <c:f>'10A'!$M$155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'10A'!$N$155:$BG$155</c:f>
              <c:numCache>
                <c:formatCode>General</c:formatCode>
                <c:ptCount val="46"/>
                <c:pt idx="0">
                  <c:v>0.34</c:v>
                </c:pt>
                <c:pt idx="1">
                  <c:v>0.34</c:v>
                </c:pt>
                <c:pt idx="2">
                  <c:v>0.34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0.24</c:v>
                </c:pt>
                <c:pt idx="7">
                  <c:v>0.26</c:v>
                </c:pt>
                <c:pt idx="8">
                  <c:v>0.25</c:v>
                </c:pt>
                <c:pt idx="9">
                  <c:v>0.23</c:v>
                </c:pt>
                <c:pt idx="10">
                  <c:v>0.21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0.19</c:v>
                </c:pt>
                <c:pt idx="18">
                  <c:v>0.19</c:v>
                </c:pt>
                <c:pt idx="19">
                  <c:v>0.19</c:v>
                </c:pt>
                <c:pt idx="20">
                  <c:v>0.19</c:v>
                </c:pt>
                <c:pt idx="21">
                  <c:v>0.2</c:v>
                </c:pt>
                <c:pt idx="22">
                  <c:v>0.2</c:v>
                </c:pt>
                <c:pt idx="23">
                  <c:v>0.19</c:v>
                </c:pt>
                <c:pt idx="24">
                  <c:v>0.19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0.19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9-4F22-A145-E9DDC11C8204}"/>
            </c:ext>
          </c:extLst>
        </c:ser>
        <c:ser>
          <c:idx val="2"/>
          <c:order val="2"/>
          <c:tx>
            <c:strRef>
              <c:f>'10A'!$M$156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'10A'!$N$156:$BG$156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9-4F22-A145-E9DDC11C8204}"/>
            </c:ext>
          </c:extLst>
        </c:ser>
        <c:ser>
          <c:idx val="3"/>
          <c:order val="3"/>
          <c:tx>
            <c:strRef>
              <c:f>'10A'!$M$157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0.02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9-4F22-A145-E9DDC11C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63888"/>
        <c:axId val="630064216"/>
      </c:areaChart>
      <c:catAx>
        <c:axId val="63006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4216"/>
        <c:crosses val="autoZero"/>
        <c:auto val="1"/>
        <c:lblAlgn val="ctr"/>
        <c:lblOffset val="100"/>
        <c:tickLblSkip val="5"/>
        <c:noMultiLvlLbl val="0"/>
      </c:catAx>
      <c:valAx>
        <c:axId val="63006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Udviklingen i den økonomiske aktivitet for landbrug, gartneri, skovbrug og fiskeri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9897413889614508"/>
          <c:h val="0.67641888993894173"/>
        </c:manualLayout>
      </c:layout>
      <c:lineChart>
        <c:grouping val="standard"/>
        <c:varyColors val="0"/>
        <c:ser>
          <c:idx val="0"/>
          <c:order val="0"/>
          <c:tx>
            <c:strRef>
              <c:f>'10A'!$M$29</c:f>
              <c:strCache>
                <c:ptCount val="1"/>
                <c:pt idx="0">
                  <c:v>Salgsprodukter i alt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'10A'!$N$28:$AH$28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'10A'!$N$29:$AH$29</c:f>
              <c:numCache>
                <c:formatCode>General</c:formatCode>
                <c:ptCount val="21"/>
                <c:pt idx="0">
                  <c:v>100</c:v>
                </c:pt>
                <c:pt idx="1">
                  <c:v>104.36</c:v>
                </c:pt>
                <c:pt idx="2">
                  <c:v>108.39</c:v>
                </c:pt>
                <c:pt idx="3">
                  <c:v>104.53</c:v>
                </c:pt>
                <c:pt idx="4">
                  <c:v>105.11</c:v>
                </c:pt>
                <c:pt idx="5">
                  <c:v>110</c:v>
                </c:pt>
                <c:pt idx="6">
                  <c:v>104.98</c:v>
                </c:pt>
                <c:pt idx="7">
                  <c:v>104.45</c:v>
                </c:pt>
                <c:pt idx="8">
                  <c:v>104.24</c:v>
                </c:pt>
                <c:pt idx="9">
                  <c:v>104.53</c:v>
                </c:pt>
                <c:pt idx="10">
                  <c:v>104.87</c:v>
                </c:pt>
                <c:pt idx="11">
                  <c:v>105.03</c:v>
                </c:pt>
                <c:pt idx="12">
                  <c:v>105.45</c:v>
                </c:pt>
                <c:pt idx="13">
                  <c:v>105.66</c:v>
                </c:pt>
                <c:pt idx="14">
                  <c:v>105.91</c:v>
                </c:pt>
                <c:pt idx="15">
                  <c:v>106.16</c:v>
                </c:pt>
                <c:pt idx="16">
                  <c:v>103.88</c:v>
                </c:pt>
                <c:pt idx="17">
                  <c:v>103.04</c:v>
                </c:pt>
                <c:pt idx="18">
                  <c:v>102.15</c:v>
                </c:pt>
                <c:pt idx="19">
                  <c:v>101.24</c:v>
                </c:pt>
                <c:pt idx="20">
                  <c:v>100.32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8-4743-BCC9-5F45D339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0936"/>
        <c:axId val="630061592"/>
      </c:lineChart>
      <c:catAx>
        <c:axId val="63006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1592"/>
        <c:crosses val="autoZero"/>
        <c:auto val="1"/>
        <c:lblAlgn val="ctr"/>
        <c:lblOffset val="100"/>
        <c:tickLblSkip val="5"/>
        <c:noMultiLvlLbl val="0"/>
      </c:catAx>
      <c:valAx>
        <c:axId val="630061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(2015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Energiintensitet og indeks for energiforbrug og økonomisk aktivitet i landbrug, gartneri, skovbrug og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5091166921670349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'10A'!$M$179</c:f>
              <c:strCache>
                <c:ptCount val="1"/>
                <c:pt idx="0">
                  <c:v>Produktionsværdi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'10A'!$N$179:$AM$179</c:f>
              <c:numCache>
                <c:formatCode>General</c:formatCode>
                <c:ptCount val="26"/>
                <c:pt idx="0">
                  <c:v>100</c:v>
                </c:pt>
                <c:pt idx="1">
                  <c:v>98.46</c:v>
                </c:pt>
                <c:pt idx="2">
                  <c:v>101.18</c:v>
                </c:pt>
                <c:pt idx="3">
                  <c:v>100.33</c:v>
                </c:pt>
                <c:pt idx="4">
                  <c:v>104.77</c:v>
                </c:pt>
                <c:pt idx="5">
                  <c:v>103.82</c:v>
                </c:pt>
                <c:pt idx="6">
                  <c:v>100.44</c:v>
                </c:pt>
                <c:pt idx="7">
                  <c:v>104.85</c:v>
                </c:pt>
                <c:pt idx="8">
                  <c:v>103.52</c:v>
                </c:pt>
                <c:pt idx="9">
                  <c:v>103.37</c:v>
                </c:pt>
                <c:pt idx="10">
                  <c:v>105.65</c:v>
                </c:pt>
                <c:pt idx="11">
                  <c:v>105.72</c:v>
                </c:pt>
                <c:pt idx="12">
                  <c:v>105.79</c:v>
                </c:pt>
                <c:pt idx="13">
                  <c:v>105.86</c:v>
                </c:pt>
                <c:pt idx="14">
                  <c:v>105.94</c:v>
                </c:pt>
                <c:pt idx="15">
                  <c:v>106.01</c:v>
                </c:pt>
                <c:pt idx="16">
                  <c:v>106.3</c:v>
                </c:pt>
                <c:pt idx="17">
                  <c:v>106.6</c:v>
                </c:pt>
                <c:pt idx="18">
                  <c:v>106.89</c:v>
                </c:pt>
                <c:pt idx="19">
                  <c:v>107.18</c:v>
                </c:pt>
                <c:pt idx="20">
                  <c:v>107.48</c:v>
                </c:pt>
                <c:pt idx="21">
                  <c:v>106.34</c:v>
                </c:pt>
                <c:pt idx="22">
                  <c:v>105.19</c:v>
                </c:pt>
                <c:pt idx="23">
                  <c:v>104.05</c:v>
                </c:pt>
                <c:pt idx="24">
                  <c:v>102.91</c:v>
                </c:pt>
                <c:pt idx="25">
                  <c:v>101.77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F-409A-BE56-7ACB21CAB993}"/>
            </c:ext>
          </c:extLst>
        </c:ser>
        <c:ser>
          <c:idx val="1"/>
          <c:order val="1"/>
          <c:tx>
            <c:strRef>
              <c:f>'10A'!$M$180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'10A'!$N$180:$AM$180</c:f>
              <c:numCache>
                <c:formatCode>General</c:formatCode>
                <c:ptCount val="26"/>
                <c:pt idx="0">
                  <c:v>100</c:v>
                </c:pt>
                <c:pt idx="1">
                  <c:v>99.24</c:v>
                </c:pt>
                <c:pt idx="2">
                  <c:v>92.62</c:v>
                </c:pt>
                <c:pt idx="3">
                  <c:v>93.94</c:v>
                </c:pt>
                <c:pt idx="4">
                  <c:v>91.88</c:v>
                </c:pt>
                <c:pt idx="5">
                  <c:v>92.28</c:v>
                </c:pt>
                <c:pt idx="6">
                  <c:v>91.52</c:v>
                </c:pt>
                <c:pt idx="7">
                  <c:v>87.54</c:v>
                </c:pt>
                <c:pt idx="8">
                  <c:v>86.5</c:v>
                </c:pt>
                <c:pt idx="9">
                  <c:v>85.59</c:v>
                </c:pt>
                <c:pt idx="10">
                  <c:v>84.61</c:v>
                </c:pt>
                <c:pt idx="11">
                  <c:v>83.56</c:v>
                </c:pt>
                <c:pt idx="12">
                  <c:v>82.72</c:v>
                </c:pt>
                <c:pt idx="13">
                  <c:v>81.89</c:v>
                </c:pt>
                <c:pt idx="14">
                  <c:v>81.05</c:v>
                </c:pt>
                <c:pt idx="15">
                  <c:v>80.22</c:v>
                </c:pt>
                <c:pt idx="16">
                  <c:v>79.41</c:v>
                </c:pt>
                <c:pt idx="17">
                  <c:v>78.599999999999994</c:v>
                </c:pt>
                <c:pt idx="18">
                  <c:v>77.8</c:v>
                </c:pt>
                <c:pt idx="19">
                  <c:v>76.989999999999995</c:v>
                </c:pt>
                <c:pt idx="20">
                  <c:v>76.19</c:v>
                </c:pt>
                <c:pt idx="21">
                  <c:v>74.989999999999995</c:v>
                </c:pt>
                <c:pt idx="22">
                  <c:v>73.790000000000006</c:v>
                </c:pt>
                <c:pt idx="23">
                  <c:v>72.59</c:v>
                </c:pt>
                <c:pt idx="24">
                  <c:v>71.400000000000006</c:v>
                </c:pt>
                <c:pt idx="25">
                  <c:v>70.2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F-409A-BE56-7ACB21CAB993}"/>
            </c:ext>
          </c:extLst>
        </c:ser>
        <c:ser>
          <c:idx val="2"/>
          <c:order val="2"/>
          <c:tx>
            <c:strRef>
              <c:f>'10A'!$M$181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'10A'!$N$181:$AM$181</c:f>
              <c:numCache>
                <c:formatCode>General</c:formatCode>
                <c:ptCount val="26"/>
                <c:pt idx="0">
                  <c:v>100</c:v>
                </c:pt>
                <c:pt idx="1">
                  <c:v>100.79</c:v>
                </c:pt>
                <c:pt idx="2">
                  <c:v>91.53</c:v>
                </c:pt>
                <c:pt idx="3">
                  <c:v>93.63</c:v>
                </c:pt>
                <c:pt idx="4">
                  <c:v>87.7</c:v>
                </c:pt>
                <c:pt idx="5">
                  <c:v>88.89</c:v>
                </c:pt>
                <c:pt idx="6">
                  <c:v>91.12</c:v>
                </c:pt>
                <c:pt idx="7">
                  <c:v>83.49</c:v>
                </c:pt>
                <c:pt idx="8">
                  <c:v>83.56</c:v>
                </c:pt>
                <c:pt idx="9">
                  <c:v>82.8</c:v>
                </c:pt>
                <c:pt idx="10">
                  <c:v>80.08</c:v>
                </c:pt>
                <c:pt idx="11">
                  <c:v>79.040000000000006</c:v>
                </c:pt>
                <c:pt idx="12">
                  <c:v>78.19</c:v>
                </c:pt>
                <c:pt idx="13">
                  <c:v>77.349999999999994</c:v>
                </c:pt>
                <c:pt idx="14">
                  <c:v>76.510000000000005</c:v>
                </c:pt>
                <c:pt idx="15">
                  <c:v>75.67</c:v>
                </c:pt>
                <c:pt idx="16">
                  <c:v>74.7</c:v>
                </c:pt>
                <c:pt idx="17">
                  <c:v>73.739999999999995</c:v>
                </c:pt>
                <c:pt idx="18">
                  <c:v>72.78</c:v>
                </c:pt>
                <c:pt idx="19">
                  <c:v>71.83</c:v>
                </c:pt>
                <c:pt idx="20">
                  <c:v>70.88</c:v>
                </c:pt>
                <c:pt idx="21">
                  <c:v>70.52</c:v>
                </c:pt>
                <c:pt idx="22">
                  <c:v>70.150000000000006</c:v>
                </c:pt>
                <c:pt idx="23">
                  <c:v>69.77</c:v>
                </c:pt>
                <c:pt idx="24">
                  <c:v>69.38</c:v>
                </c:pt>
                <c:pt idx="25">
                  <c:v>68.98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F-409A-BE56-7ACB21CAB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1920"/>
        <c:axId val="630060280"/>
      </c:lineChart>
      <c:catAx>
        <c:axId val="6300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0280"/>
        <c:crosses val="autoZero"/>
        <c:auto val="1"/>
        <c:lblAlgn val="ctr"/>
        <c:lblOffset val="100"/>
        <c:tickLblSkip val="5"/>
        <c:noMultiLvlLbl val="0"/>
      </c:catAx>
      <c:valAx>
        <c:axId val="63006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1.2202671940888908E-2"/>
              <c:y val="0.124739315804121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9041312460350040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'10A'!$M$104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'10A'!$N$104:$BG$104</c:f>
              <c:numCache>
                <c:formatCode>General</c:formatCode>
                <c:ptCount val="46"/>
                <c:pt idx="0">
                  <c:v>10.78</c:v>
                </c:pt>
                <c:pt idx="1">
                  <c:v>10.97</c:v>
                </c:pt>
                <c:pt idx="2">
                  <c:v>11.14</c:v>
                </c:pt>
                <c:pt idx="3">
                  <c:v>9.01</c:v>
                </c:pt>
                <c:pt idx="4">
                  <c:v>8.83</c:v>
                </c:pt>
                <c:pt idx="5">
                  <c:v>8.32</c:v>
                </c:pt>
                <c:pt idx="6">
                  <c:v>9.02</c:v>
                </c:pt>
                <c:pt idx="7">
                  <c:v>9.02</c:v>
                </c:pt>
                <c:pt idx="8">
                  <c:v>9.2200000000000006</c:v>
                </c:pt>
                <c:pt idx="9">
                  <c:v>9.36</c:v>
                </c:pt>
                <c:pt idx="10">
                  <c:v>9.4499999999999993</c:v>
                </c:pt>
                <c:pt idx="11">
                  <c:v>8.93</c:v>
                </c:pt>
                <c:pt idx="12">
                  <c:v>8.92</c:v>
                </c:pt>
                <c:pt idx="13">
                  <c:v>8.5299999999999994</c:v>
                </c:pt>
                <c:pt idx="14">
                  <c:v>7.39</c:v>
                </c:pt>
                <c:pt idx="15">
                  <c:v>7.49</c:v>
                </c:pt>
                <c:pt idx="16">
                  <c:v>7.47</c:v>
                </c:pt>
                <c:pt idx="17">
                  <c:v>6.89</c:v>
                </c:pt>
                <c:pt idx="18">
                  <c:v>6.29</c:v>
                </c:pt>
                <c:pt idx="19">
                  <c:v>6.11</c:v>
                </c:pt>
                <c:pt idx="20">
                  <c:v>6.05</c:v>
                </c:pt>
                <c:pt idx="21">
                  <c:v>5.75</c:v>
                </c:pt>
                <c:pt idx="22">
                  <c:v>4.67</c:v>
                </c:pt>
                <c:pt idx="23">
                  <c:v>5.21</c:v>
                </c:pt>
                <c:pt idx="24">
                  <c:v>4.8600000000000003</c:v>
                </c:pt>
                <c:pt idx="25">
                  <c:v>5.21</c:v>
                </c:pt>
                <c:pt idx="26">
                  <c:v>5.19</c:v>
                </c:pt>
                <c:pt idx="27">
                  <c:v>4.8899999999999997</c:v>
                </c:pt>
                <c:pt idx="28">
                  <c:v>4.6500000000000004</c:v>
                </c:pt>
                <c:pt idx="29">
                  <c:v>4.7300000000000004</c:v>
                </c:pt>
                <c:pt idx="30">
                  <c:v>4.57</c:v>
                </c:pt>
                <c:pt idx="31">
                  <c:v>4.57</c:v>
                </c:pt>
                <c:pt idx="32">
                  <c:v>4.5</c:v>
                </c:pt>
                <c:pt idx="33">
                  <c:v>4.42</c:v>
                </c:pt>
                <c:pt idx="34">
                  <c:v>4.34</c:v>
                </c:pt>
                <c:pt idx="35">
                  <c:v>4.26</c:v>
                </c:pt>
                <c:pt idx="36">
                  <c:v>4.2</c:v>
                </c:pt>
                <c:pt idx="37">
                  <c:v>4.1399999999999997</c:v>
                </c:pt>
                <c:pt idx="38">
                  <c:v>4.08</c:v>
                </c:pt>
                <c:pt idx="39">
                  <c:v>4.0199999999999996</c:v>
                </c:pt>
                <c:pt idx="40">
                  <c:v>3.96</c:v>
                </c:pt>
                <c:pt idx="41">
                  <c:v>3.9</c:v>
                </c:pt>
                <c:pt idx="42">
                  <c:v>3.84</c:v>
                </c:pt>
                <c:pt idx="43">
                  <c:v>3.78</c:v>
                </c:pt>
                <c:pt idx="44">
                  <c:v>3.72</c:v>
                </c:pt>
                <c:pt idx="45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E-46A7-8E7F-3AF2BC52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70120"/>
        <c:axId val="630070776"/>
      </c:areaChart>
      <c:catAx>
        <c:axId val="63007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70776"/>
        <c:crosses val="autoZero"/>
        <c:auto val="1"/>
        <c:lblAlgn val="ctr"/>
        <c:lblOffset val="100"/>
        <c:tickLblSkip val="5"/>
        <c:noMultiLvlLbl val="0"/>
      </c:catAx>
      <c:valAx>
        <c:axId val="630070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70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landbrug, gartneri og skovbrug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'10A'!$M$79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'10A'!$N$79:$BG$79</c:f>
              <c:numCache>
                <c:formatCode>General</c:formatCode>
                <c:ptCount val="46"/>
                <c:pt idx="0">
                  <c:v>2.52</c:v>
                </c:pt>
                <c:pt idx="1">
                  <c:v>2.95</c:v>
                </c:pt>
                <c:pt idx="2">
                  <c:v>2.2599999999999998</c:v>
                </c:pt>
                <c:pt idx="3">
                  <c:v>2.13</c:v>
                </c:pt>
                <c:pt idx="4">
                  <c:v>2.31</c:v>
                </c:pt>
                <c:pt idx="5">
                  <c:v>1.81</c:v>
                </c:pt>
                <c:pt idx="6">
                  <c:v>1.45</c:v>
                </c:pt>
                <c:pt idx="7">
                  <c:v>1.24</c:v>
                </c:pt>
                <c:pt idx="8">
                  <c:v>0.91</c:v>
                </c:pt>
                <c:pt idx="9">
                  <c:v>0.71</c:v>
                </c:pt>
                <c:pt idx="10">
                  <c:v>1.08</c:v>
                </c:pt>
                <c:pt idx="11">
                  <c:v>1.23</c:v>
                </c:pt>
                <c:pt idx="12">
                  <c:v>0.86</c:v>
                </c:pt>
                <c:pt idx="13">
                  <c:v>1.2</c:v>
                </c:pt>
                <c:pt idx="14">
                  <c:v>1.44</c:v>
                </c:pt>
                <c:pt idx="15">
                  <c:v>1.79</c:v>
                </c:pt>
                <c:pt idx="16">
                  <c:v>2</c:v>
                </c:pt>
                <c:pt idx="17">
                  <c:v>2.0499999999999998</c:v>
                </c:pt>
                <c:pt idx="18">
                  <c:v>1.81</c:v>
                </c:pt>
                <c:pt idx="19">
                  <c:v>1.25</c:v>
                </c:pt>
                <c:pt idx="20">
                  <c:v>1.33</c:v>
                </c:pt>
                <c:pt idx="21">
                  <c:v>1.19</c:v>
                </c:pt>
                <c:pt idx="22">
                  <c:v>1.17</c:v>
                </c:pt>
                <c:pt idx="23">
                  <c:v>1.52</c:v>
                </c:pt>
                <c:pt idx="24">
                  <c:v>1.04</c:v>
                </c:pt>
                <c:pt idx="25">
                  <c:v>0.74</c:v>
                </c:pt>
                <c:pt idx="26">
                  <c:v>0.62</c:v>
                </c:pt>
                <c:pt idx="27">
                  <c:v>0.45</c:v>
                </c:pt>
                <c:pt idx="28">
                  <c:v>0.36</c:v>
                </c:pt>
                <c:pt idx="29">
                  <c:v>0.22</c:v>
                </c:pt>
                <c:pt idx="30">
                  <c:v>0.13</c:v>
                </c:pt>
                <c:pt idx="31">
                  <c:v>0.24</c:v>
                </c:pt>
                <c:pt idx="32">
                  <c:v>0.23</c:v>
                </c:pt>
                <c:pt idx="33">
                  <c:v>0.23</c:v>
                </c:pt>
                <c:pt idx="34">
                  <c:v>0.23</c:v>
                </c:pt>
                <c:pt idx="35">
                  <c:v>0.23</c:v>
                </c:pt>
                <c:pt idx="36">
                  <c:v>0.22</c:v>
                </c:pt>
                <c:pt idx="37">
                  <c:v>0.22</c:v>
                </c:pt>
                <c:pt idx="38">
                  <c:v>0.22</c:v>
                </c:pt>
                <c:pt idx="39">
                  <c:v>0.21</c:v>
                </c:pt>
                <c:pt idx="40">
                  <c:v>0.21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2-49F0-A3E5-4BCF67B06B61}"/>
            </c:ext>
          </c:extLst>
        </c:ser>
        <c:ser>
          <c:idx val="1"/>
          <c:order val="1"/>
          <c:tx>
            <c:strRef>
              <c:f>'10A'!$M$80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'10A'!$N$80:$BG$80</c:f>
              <c:numCache>
                <c:formatCode>General</c:formatCode>
                <c:ptCount val="46"/>
                <c:pt idx="0">
                  <c:v>14.81</c:v>
                </c:pt>
                <c:pt idx="1">
                  <c:v>15.34</c:v>
                </c:pt>
                <c:pt idx="2">
                  <c:v>15.7</c:v>
                </c:pt>
                <c:pt idx="3">
                  <c:v>15.33</c:v>
                </c:pt>
                <c:pt idx="4">
                  <c:v>15.25</c:v>
                </c:pt>
                <c:pt idx="5">
                  <c:v>16.010000000000002</c:v>
                </c:pt>
                <c:pt idx="6">
                  <c:v>17.399999999999999</c:v>
                </c:pt>
                <c:pt idx="7">
                  <c:v>17.350000000000001</c:v>
                </c:pt>
                <c:pt idx="8">
                  <c:v>16.75</c:v>
                </c:pt>
                <c:pt idx="9">
                  <c:v>16.989999999999998</c:v>
                </c:pt>
                <c:pt idx="10">
                  <c:v>16.420000000000002</c:v>
                </c:pt>
                <c:pt idx="11">
                  <c:v>15.94</c:v>
                </c:pt>
                <c:pt idx="12">
                  <c:v>15.82</c:v>
                </c:pt>
                <c:pt idx="13">
                  <c:v>15.16</c:v>
                </c:pt>
                <c:pt idx="14">
                  <c:v>14.36</c:v>
                </c:pt>
                <c:pt idx="15">
                  <c:v>13.83</c:v>
                </c:pt>
                <c:pt idx="16">
                  <c:v>14.5</c:v>
                </c:pt>
                <c:pt idx="17">
                  <c:v>13.69</c:v>
                </c:pt>
                <c:pt idx="18">
                  <c:v>14.92</c:v>
                </c:pt>
                <c:pt idx="19">
                  <c:v>15.61</c:v>
                </c:pt>
                <c:pt idx="20">
                  <c:v>15.74</c:v>
                </c:pt>
                <c:pt idx="21">
                  <c:v>15.21</c:v>
                </c:pt>
                <c:pt idx="22">
                  <c:v>14.74</c:v>
                </c:pt>
                <c:pt idx="23">
                  <c:v>14.2</c:v>
                </c:pt>
                <c:pt idx="24">
                  <c:v>13.53</c:v>
                </c:pt>
                <c:pt idx="25">
                  <c:v>13.98</c:v>
                </c:pt>
                <c:pt idx="26">
                  <c:v>13.85</c:v>
                </c:pt>
                <c:pt idx="27">
                  <c:v>12.8</c:v>
                </c:pt>
                <c:pt idx="28">
                  <c:v>12.88</c:v>
                </c:pt>
                <c:pt idx="29">
                  <c:v>12.23</c:v>
                </c:pt>
                <c:pt idx="30">
                  <c:v>11.88</c:v>
                </c:pt>
                <c:pt idx="31">
                  <c:v>11.97</c:v>
                </c:pt>
                <c:pt idx="32">
                  <c:v>11.73</c:v>
                </c:pt>
                <c:pt idx="33">
                  <c:v>11.5</c:v>
                </c:pt>
                <c:pt idx="34">
                  <c:v>11.26</c:v>
                </c:pt>
                <c:pt idx="35">
                  <c:v>10.9</c:v>
                </c:pt>
                <c:pt idx="36">
                  <c:v>10.53</c:v>
                </c:pt>
                <c:pt idx="37">
                  <c:v>10.16</c:v>
                </c:pt>
                <c:pt idx="38">
                  <c:v>9.6999999999999993</c:v>
                </c:pt>
                <c:pt idx="39">
                  <c:v>9.33</c:v>
                </c:pt>
                <c:pt idx="40">
                  <c:v>8.85</c:v>
                </c:pt>
                <c:pt idx="41">
                  <c:v>8.64</c:v>
                </c:pt>
                <c:pt idx="42">
                  <c:v>8.43</c:v>
                </c:pt>
                <c:pt idx="43">
                  <c:v>8.2200000000000006</c:v>
                </c:pt>
                <c:pt idx="44">
                  <c:v>8</c:v>
                </c:pt>
                <c:pt idx="45">
                  <c:v>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22-49F0-A3E5-4BCF67B06B61}"/>
            </c:ext>
          </c:extLst>
        </c:ser>
        <c:ser>
          <c:idx val="2"/>
          <c:order val="2"/>
          <c:tx>
            <c:strRef>
              <c:f>'10A'!$M$81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'10A'!$N$81:$BG$81</c:f>
              <c:numCache>
                <c:formatCode>General</c:formatCode>
                <c:ptCount val="46"/>
                <c:pt idx="0">
                  <c:v>2.2200000000000002</c:v>
                </c:pt>
                <c:pt idx="1">
                  <c:v>2.68</c:v>
                </c:pt>
                <c:pt idx="2">
                  <c:v>2.39</c:v>
                </c:pt>
                <c:pt idx="3">
                  <c:v>2.46</c:v>
                </c:pt>
                <c:pt idx="4">
                  <c:v>2.4900000000000002</c:v>
                </c:pt>
                <c:pt idx="5">
                  <c:v>2.56</c:v>
                </c:pt>
                <c:pt idx="6">
                  <c:v>2.67</c:v>
                </c:pt>
                <c:pt idx="7">
                  <c:v>2.64</c:v>
                </c:pt>
                <c:pt idx="8">
                  <c:v>2.48</c:v>
                </c:pt>
                <c:pt idx="9">
                  <c:v>2.2400000000000002</c:v>
                </c:pt>
                <c:pt idx="10">
                  <c:v>2.38</c:v>
                </c:pt>
                <c:pt idx="11">
                  <c:v>2.69</c:v>
                </c:pt>
                <c:pt idx="12">
                  <c:v>2.54</c:v>
                </c:pt>
                <c:pt idx="13">
                  <c:v>2.3199999999999998</c:v>
                </c:pt>
                <c:pt idx="14">
                  <c:v>2.2599999999999998</c:v>
                </c:pt>
                <c:pt idx="15">
                  <c:v>2.25</c:v>
                </c:pt>
                <c:pt idx="16">
                  <c:v>2.2400000000000002</c:v>
                </c:pt>
                <c:pt idx="17">
                  <c:v>1.87</c:v>
                </c:pt>
                <c:pt idx="18">
                  <c:v>1.66</c:v>
                </c:pt>
                <c:pt idx="19">
                  <c:v>1.69</c:v>
                </c:pt>
                <c:pt idx="20">
                  <c:v>1.75</c:v>
                </c:pt>
                <c:pt idx="21">
                  <c:v>1.63</c:v>
                </c:pt>
                <c:pt idx="22">
                  <c:v>1.59</c:v>
                </c:pt>
                <c:pt idx="23">
                  <c:v>1.51</c:v>
                </c:pt>
                <c:pt idx="24">
                  <c:v>1.41</c:v>
                </c:pt>
                <c:pt idx="25">
                  <c:v>1.48</c:v>
                </c:pt>
                <c:pt idx="26">
                  <c:v>1.68</c:v>
                </c:pt>
                <c:pt idx="27">
                  <c:v>1.69</c:v>
                </c:pt>
                <c:pt idx="28">
                  <c:v>1.42</c:v>
                </c:pt>
                <c:pt idx="29">
                  <c:v>1.33</c:v>
                </c:pt>
                <c:pt idx="30">
                  <c:v>1.26</c:v>
                </c:pt>
                <c:pt idx="31">
                  <c:v>1.07</c:v>
                </c:pt>
                <c:pt idx="32">
                  <c:v>1.08</c:v>
                </c:pt>
                <c:pt idx="33">
                  <c:v>1.0900000000000001</c:v>
                </c:pt>
                <c:pt idx="34">
                  <c:v>1.1299999999999999</c:v>
                </c:pt>
                <c:pt idx="35">
                  <c:v>1.18</c:v>
                </c:pt>
                <c:pt idx="36">
                  <c:v>1.03</c:v>
                </c:pt>
                <c:pt idx="37">
                  <c:v>0.89</c:v>
                </c:pt>
                <c:pt idx="38">
                  <c:v>0.74</c:v>
                </c:pt>
                <c:pt idx="39">
                  <c:v>0.57999999999999996</c:v>
                </c:pt>
                <c:pt idx="40">
                  <c:v>0.42</c:v>
                </c:pt>
                <c:pt idx="41">
                  <c:v>0.31</c:v>
                </c:pt>
                <c:pt idx="42">
                  <c:v>0.23</c:v>
                </c:pt>
                <c:pt idx="43">
                  <c:v>0.16</c:v>
                </c:pt>
                <c:pt idx="44">
                  <c:v>0.12</c:v>
                </c:pt>
                <c:pt idx="4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2-49F0-A3E5-4BCF67B06B61}"/>
            </c:ext>
          </c:extLst>
        </c:ser>
        <c:ser>
          <c:idx val="3"/>
          <c:order val="3"/>
          <c:tx>
            <c:strRef>
              <c:f>'10A'!$M$82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'10A'!$N$82:$BG$82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0.02</c:v>
                </c:pt>
                <c:pt idx="26">
                  <c:v>0.05</c:v>
                </c:pt>
                <c:pt idx="27">
                  <c:v>0.09</c:v>
                </c:pt>
                <c:pt idx="28">
                  <c:v>0.11</c:v>
                </c:pt>
                <c:pt idx="29">
                  <c:v>0.15</c:v>
                </c:pt>
                <c:pt idx="30">
                  <c:v>0.24</c:v>
                </c:pt>
                <c:pt idx="31">
                  <c:v>0.36</c:v>
                </c:pt>
                <c:pt idx="32">
                  <c:v>0.46</c:v>
                </c:pt>
                <c:pt idx="33">
                  <c:v>0.56999999999999995</c:v>
                </c:pt>
                <c:pt idx="34">
                  <c:v>0.65</c:v>
                </c:pt>
                <c:pt idx="35">
                  <c:v>0.72</c:v>
                </c:pt>
                <c:pt idx="36">
                  <c:v>0.82</c:v>
                </c:pt>
                <c:pt idx="37">
                  <c:v>0.91</c:v>
                </c:pt>
                <c:pt idx="38">
                  <c:v>1.01</c:v>
                </c:pt>
                <c:pt idx="39">
                  <c:v>1.1200000000000001</c:v>
                </c:pt>
                <c:pt idx="40">
                  <c:v>1.24</c:v>
                </c:pt>
                <c:pt idx="41">
                  <c:v>1.19</c:v>
                </c:pt>
                <c:pt idx="42">
                  <c:v>1.1299999999999999</c:v>
                </c:pt>
                <c:pt idx="43">
                  <c:v>1.05</c:v>
                </c:pt>
                <c:pt idx="44">
                  <c:v>0.95</c:v>
                </c:pt>
                <c:pt idx="45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2-49F0-A3E5-4BCF67B06B61}"/>
            </c:ext>
          </c:extLst>
        </c:ser>
        <c:ser>
          <c:idx val="4"/>
          <c:order val="4"/>
          <c:tx>
            <c:strRef>
              <c:f>'10A'!$M$83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'10A'!$N$83:$BG$83</c:f>
              <c:numCache>
                <c:formatCode>General</c:formatCode>
                <c:ptCount val="46"/>
                <c:pt idx="0">
                  <c:v>3.48</c:v>
                </c:pt>
                <c:pt idx="1">
                  <c:v>3.48</c:v>
                </c:pt>
                <c:pt idx="2">
                  <c:v>3.48</c:v>
                </c:pt>
                <c:pt idx="3">
                  <c:v>3.24</c:v>
                </c:pt>
                <c:pt idx="4">
                  <c:v>3.01</c:v>
                </c:pt>
                <c:pt idx="5">
                  <c:v>2.79</c:v>
                </c:pt>
                <c:pt idx="6">
                  <c:v>2.5099999999999998</c:v>
                </c:pt>
                <c:pt idx="7">
                  <c:v>2.69</c:v>
                </c:pt>
                <c:pt idx="8">
                  <c:v>2.75</c:v>
                </c:pt>
                <c:pt idx="9">
                  <c:v>2.5299999999999998</c:v>
                </c:pt>
                <c:pt idx="10">
                  <c:v>2.2400000000000002</c:v>
                </c:pt>
                <c:pt idx="11">
                  <c:v>2.08</c:v>
                </c:pt>
                <c:pt idx="12">
                  <c:v>2.08</c:v>
                </c:pt>
                <c:pt idx="13">
                  <c:v>2.0499999999999998</c:v>
                </c:pt>
                <c:pt idx="14">
                  <c:v>2.0299999999999998</c:v>
                </c:pt>
                <c:pt idx="15">
                  <c:v>2.02</c:v>
                </c:pt>
                <c:pt idx="16">
                  <c:v>2.0099999999999998</c:v>
                </c:pt>
                <c:pt idx="17">
                  <c:v>2.0099999999999998</c:v>
                </c:pt>
                <c:pt idx="18">
                  <c:v>2.06</c:v>
                </c:pt>
                <c:pt idx="19">
                  <c:v>2.1</c:v>
                </c:pt>
                <c:pt idx="20">
                  <c:v>2.14</c:v>
                </c:pt>
                <c:pt idx="21">
                  <c:v>2.13</c:v>
                </c:pt>
                <c:pt idx="22">
                  <c:v>2.13</c:v>
                </c:pt>
                <c:pt idx="23">
                  <c:v>2.13</c:v>
                </c:pt>
                <c:pt idx="24">
                  <c:v>2.13</c:v>
                </c:pt>
                <c:pt idx="25">
                  <c:v>2.17</c:v>
                </c:pt>
                <c:pt idx="26">
                  <c:v>2.19</c:v>
                </c:pt>
                <c:pt idx="27">
                  <c:v>2.19</c:v>
                </c:pt>
                <c:pt idx="28">
                  <c:v>2.1800000000000002</c:v>
                </c:pt>
                <c:pt idx="29">
                  <c:v>2.16</c:v>
                </c:pt>
                <c:pt idx="30">
                  <c:v>2.11</c:v>
                </c:pt>
                <c:pt idx="31">
                  <c:v>2.2200000000000002</c:v>
                </c:pt>
                <c:pt idx="32">
                  <c:v>2.21</c:v>
                </c:pt>
                <c:pt idx="33">
                  <c:v>2.2000000000000002</c:v>
                </c:pt>
                <c:pt idx="34">
                  <c:v>2.19</c:v>
                </c:pt>
                <c:pt idx="35">
                  <c:v>2.1800000000000002</c:v>
                </c:pt>
                <c:pt idx="36">
                  <c:v>2.17</c:v>
                </c:pt>
                <c:pt idx="37">
                  <c:v>2.15</c:v>
                </c:pt>
                <c:pt idx="38">
                  <c:v>2.13</c:v>
                </c:pt>
                <c:pt idx="39">
                  <c:v>2.11</c:v>
                </c:pt>
                <c:pt idx="40">
                  <c:v>2.09</c:v>
                </c:pt>
                <c:pt idx="41">
                  <c:v>2.08</c:v>
                </c:pt>
                <c:pt idx="42">
                  <c:v>2.08</c:v>
                </c:pt>
                <c:pt idx="43">
                  <c:v>2.0699999999999998</c:v>
                </c:pt>
                <c:pt idx="44">
                  <c:v>2.06</c:v>
                </c:pt>
                <c:pt idx="4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22-49F0-A3E5-4BCF67B06B61}"/>
            </c:ext>
          </c:extLst>
        </c:ser>
        <c:ser>
          <c:idx val="5"/>
          <c:order val="5"/>
          <c:tx>
            <c:strRef>
              <c:f>'10A'!$M$84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'10A'!$N$84:$BG$84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0.19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0.16</c:v>
                </c:pt>
                <c:pt idx="13">
                  <c:v>0.2</c:v>
                </c:pt>
                <c:pt idx="14">
                  <c:v>0.24</c:v>
                </c:pt>
                <c:pt idx="15">
                  <c:v>0.16</c:v>
                </c:pt>
                <c:pt idx="16">
                  <c:v>0.41</c:v>
                </c:pt>
                <c:pt idx="17">
                  <c:v>0.62</c:v>
                </c:pt>
                <c:pt idx="18">
                  <c:v>0.75</c:v>
                </c:pt>
                <c:pt idx="19">
                  <c:v>0.57999999999999996</c:v>
                </c:pt>
                <c:pt idx="20">
                  <c:v>0.63</c:v>
                </c:pt>
                <c:pt idx="21">
                  <c:v>0.64</c:v>
                </c:pt>
                <c:pt idx="22">
                  <c:v>0.62</c:v>
                </c:pt>
                <c:pt idx="23">
                  <c:v>0.63</c:v>
                </c:pt>
                <c:pt idx="24">
                  <c:v>0.67</c:v>
                </c:pt>
                <c:pt idx="25">
                  <c:v>0.74</c:v>
                </c:pt>
                <c:pt idx="26">
                  <c:v>0.84</c:v>
                </c:pt>
                <c:pt idx="27">
                  <c:v>0.82</c:v>
                </c:pt>
                <c:pt idx="28">
                  <c:v>0.95</c:v>
                </c:pt>
                <c:pt idx="29">
                  <c:v>1.06</c:v>
                </c:pt>
                <c:pt idx="30">
                  <c:v>1.19</c:v>
                </c:pt>
                <c:pt idx="31">
                  <c:v>1.1399999999999999</c:v>
                </c:pt>
                <c:pt idx="32">
                  <c:v>1.1200000000000001</c:v>
                </c:pt>
                <c:pt idx="33">
                  <c:v>1.1000000000000001</c:v>
                </c:pt>
                <c:pt idx="34">
                  <c:v>1.08</c:v>
                </c:pt>
                <c:pt idx="35">
                  <c:v>1.18</c:v>
                </c:pt>
                <c:pt idx="36">
                  <c:v>1.3</c:v>
                </c:pt>
                <c:pt idx="37">
                  <c:v>1.42</c:v>
                </c:pt>
                <c:pt idx="38">
                  <c:v>1.62</c:v>
                </c:pt>
                <c:pt idx="39">
                  <c:v>1.74</c:v>
                </c:pt>
                <c:pt idx="40">
                  <c:v>1.97</c:v>
                </c:pt>
                <c:pt idx="41">
                  <c:v>2</c:v>
                </c:pt>
                <c:pt idx="42">
                  <c:v>2.0299999999999998</c:v>
                </c:pt>
                <c:pt idx="43">
                  <c:v>2.0499999999999998</c:v>
                </c:pt>
                <c:pt idx="44">
                  <c:v>2.08</c:v>
                </c:pt>
                <c:pt idx="45">
                  <c:v>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22-49F0-A3E5-4BCF67B06B61}"/>
            </c:ext>
          </c:extLst>
        </c:ser>
        <c:ser>
          <c:idx val="6"/>
          <c:order val="6"/>
          <c:tx>
            <c:strRef>
              <c:f>'10A'!$M$85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'10A'!$N$85:$BG$85</c:f>
              <c:numCache>
                <c:formatCode>General</c:formatCode>
                <c:ptCount val="46"/>
                <c:pt idx="0">
                  <c:v>6.1</c:v>
                </c:pt>
                <c:pt idx="1">
                  <c:v>6.17</c:v>
                </c:pt>
                <c:pt idx="2">
                  <c:v>6.57</c:v>
                </c:pt>
                <c:pt idx="3">
                  <c:v>6.85</c:v>
                </c:pt>
                <c:pt idx="4">
                  <c:v>6.76</c:v>
                </c:pt>
                <c:pt idx="5">
                  <c:v>6.48</c:v>
                </c:pt>
                <c:pt idx="6">
                  <c:v>6.89</c:v>
                </c:pt>
                <c:pt idx="7">
                  <c:v>7.04</c:v>
                </c:pt>
                <c:pt idx="8">
                  <c:v>6.81</c:v>
                </c:pt>
                <c:pt idx="9">
                  <c:v>6.97</c:v>
                </c:pt>
                <c:pt idx="10">
                  <c:v>7.01</c:v>
                </c:pt>
                <c:pt idx="11">
                  <c:v>6.78</c:v>
                </c:pt>
                <c:pt idx="12">
                  <c:v>6.67</c:v>
                </c:pt>
                <c:pt idx="13">
                  <c:v>6.86</c:v>
                </c:pt>
                <c:pt idx="14">
                  <c:v>6.83</c:v>
                </c:pt>
                <c:pt idx="15">
                  <c:v>6.86</c:v>
                </c:pt>
                <c:pt idx="16">
                  <c:v>7.06</c:v>
                </c:pt>
                <c:pt idx="17">
                  <c:v>6.8</c:v>
                </c:pt>
                <c:pt idx="18">
                  <c:v>6.93</c:v>
                </c:pt>
                <c:pt idx="19">
                  <c:v>6.75</c:v>
                </c:pt>
                <c:pt idx="20">
                  <c:v>6.9</c:v>
                </c:pt>
                <c:pt idx="21">
                  <c:v>6.65</c:v>
                </c:pt>
                <c:pt idx="22">
                  <c:v>6.42</c:v>
                </c:pt>
                <c:pt idx="23">
                  <c:v>6.58</c:v>
                </c:pt>
                <c:pt idx="24">
                  <c:v>6.42</c:v>
                </c:pt>
                <c:pt idx="25">
                  <c:v>6.42</c:v>
                </c:pt>
                <c:pt idx="26">
                  <c:v>6.27</c:v>
                </c:pt>
                <c:pt idx="27">
                  <c:v>6.33</c:v>
                </c:pt>
                <c:pt idx="28">
                  <c:v>6.27</c:v>
                </c:pt>
                <c:pt idx="29">
                  <c:v>6.58</c:v>
                </c:pt>
                <c:pt idx="30">
                  <c:v>6.5</c:v>
                </c:pt>
                <c:pt idx="31">
                  <c:v>6.3</c:v>
                </c:pt>
                <c:pt idx="32">
                  <c:v>6.22</c:v>
                </c:pt>
                <c:pt idx="33">
                  <c:v>6.15</c:v>
                </c:pt>
                <c:pt idx="34">
                  <c:v>6.07</c:v>
                </c:pt>
                <c:pt idx="35">
                  <c:v>5.99</c:v>
                </c:pt>
                <c:pt idx="36">
                  <c:v>6.05</c:v>
                </c:pt>
                <c:pt idx="37">
                  <c:v>6.1</c:v>
                </c:pt>
                <c:pt idx="38">
                  <c:v>6.16</c:v>
                </c:pt>
                <c:pt idx="39">
                  <c:v>6.21</c:v>
                </c:pt>
                <c:pt idx="40">
                  <c:v>6.27</c:v>
                </c:pt>
                <c:pt idx="41">
                  <c:v>6.22</c:v>
                </c:pt>
                <c:pt idx="42">
                  <c:v>6.17</c:v>
                </c:pt>
                <c:pt idx="43">
                  <c:v>6.13</c:v>
                </c:pt>
                <c:pt idx="44">
                  <c:v>6.08</c:v>
                </c:pt>
                <c:pt idx="4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22-49F0-A3E5-4BCF67B06B61}"/>
            </c:ext>
          </c:extLst>
        </c:ser>
        <c:ser>
          <c:idx val="7"/>
          <c:order val="7"/>
          <c:tx>
            <c:strRef>
              <c:f>'10A'!$M$86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'10A'!$N$86:$BG$86</c:f>
              <c:numCache>
                <c:formatCode>General</c:formatCode>
                <c:ptCount val="46"/>
                <c:pt idx="0">
                  <c:v>1.87</c:v>
                </c:pt>
                <c:pt idx="1">
                  <c:v>1.87</c:v>
                </c:pt>
                <c:pt idx="2">
                  <c:v>1.87</c:v>
                </c:pt>
                <c:pt idx="3">
                  <c:v>1.87</c:v>
                </c:pt>
                <c:pt idx="4">
                  <c:v>1.81</c:v>
                </c:pt>
                <c:pt idx="5">
                  <c:v>1.76</c:v>
                </c:pt>
                <c:pt idx="6">
                  <c:v>2.0299999999999998</c:v>
                </c:pt>
                <c:pt idx="7">
                  <c:v>1.88</c:v>
                </c:pt>
                <c:pt idx="8">
                  <c:v>1.88</c:v>
                </c:pt>
                <c:pt idx="9">
                  <c:v>1.88</c:v>
                </c:pt>
                <c:pt idx="10">
                  <c:v>1.88</c:v>
                </c:pt>
                <c:pt idx="11">
                  <c:v>1.88</c:v>
                </c:pt>
                <c:pt idx="12">
                  <c:v>1.88</c:v>
                </c:pt>
                <c:pt idx="13">
                  <c:v>1.88</c:v>
                </c:pt>
                <c:pt idx="14">
                  <c:v>1.99</c:v>
                </c:pt>
                <c:pt idx="15">
                  <c:v>1.99</c:v>
                </c:pt>
                <c:pt idx="16">
                  <c:v>1.99</c:v>
                </c:pt>
                <c:pt idx="17">
                  <c:v>1.99</c:v>
                </c:pt>
                <c:pt idx="18">
                  <c:v>1.99</c:v>
                </c:pt>
                <c:pt idx="19">
                  <c:v>1.99</c:v>
                </c:pt>
                <c:pt idx="20">
                  <c:v>1.99</c:v>
                </c:pt>
                <c:pt idx="21">
                  <c:v>1.58</c:v>
                </c:pt>
                <c:pt idx="22">
                  <c:v>1.58</c:v>
                </c:pt>
                <c:pt idx="23">
                  <c:v>1.58</c:v>
                </c:pt>
                <c:pt idx="24">
                  <c:v>1.58</c:v>
                </c:pt>
                <c:pt idx="25">
                  <c:v>1.58</c:v>
                </c:pt>
                <c:pt idx="26">
                  <c:v>1.58</c:v>
                </c:pt>
                <c:pt idx="27">
                  <c:v>1.58</c:v>
                </c:pt>
                <c:pt idx="28">
                  <c:v>1.58</c:v>
                </c:pt>
                <c:pt idx="29">
                  <c:v>1.55</c:v>
                </c:pt>
                <c:pt idx="30">
                  <c:v>1.55</c:v>
                </c:pt>
                <c:pt idx="31">
                  <c:v>1.69</c:v>
                </c:pt>
                <c:pt idx="32">
                  <c:v>1.68</c:v>
                </c:pt>
                <c:pt idx="33">
                  <c:v>1.67</c:v>
                </c:pt>
                <c:pt idx="34">
                  <c:v>1.66</c:v>
                </c:pt>
                <c:pt idx="35">
                  <c:v>1.65</c:v>
                </c:pt>
                <c:pt idx="36">
                  <c:v>1.65</c:v>
                </c:pt>
                <c:pt idx="37">
                  <c:v>1.65</c:v>
                </c:pt>
                <c:pt idx="38">
                  <c:v>1.64</c:v>
                </c:pt>
                <c:pt idx="39">
                  <c:v>1.64</c:v>
                </c:pt>
                <c:pt idx="40">
                  <c:v>1.64</c:v>
                </c:pt>
                <c:pt idx="41">
                  <c:v>1.62</c:v>
                </c:pt>
                <c:pt idx="42">
                  <c:v>1.6</c:v>
                </c:pt>
                <c:pt idx="43">
                  <c:v>1.58</c:v>
                </c:pt>
                <c:pt idx="44">
                  <c:v>1.57</c:v>
                </c:pt>
                <c:pt idx="45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22-49F0-A3E5-4BCF67B0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14032"/>
        <c:axId val="630005832"/>
      </c:areaChart>
      <c:catAx>
        <c:axId val="63001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5832"/>
        <c:crosses val="autoZero"/>
        <c:auto val="1"/>
        <c:lblAlgn val="ctr"/>
        <c:lblOffset val="100"/>
        <c:tickLblSkip val="5"/>
        <c:noMultiLvlLbl val="0"/>
      </c:catAx>
      <c:valAx>
        <c:axId val="63000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mineraljord på landbrugsarealer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88771187073179836"/>
          <c:h val="0.6798099820775988"/>
        </c:manualLayout>
      </c:layout>
      <c:lineChart>
        <c:grouping val="standard"/>
        <c:varyColors val="0"/>
        <c:ser>
          <c:idx val="0"/>
          <c:order val="0"/>
          <c:tx>
            <c:strRef>
              <c:f>'10'!$M$29</c:f>
              <c:strCache>
                <c:ptCount val="1"/>
                <c:pt idx="0">
                  <c:v>Mineraljord 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'10'!$N$29:$BG$29</c:f>
              <c:numCache>
                <c:formatCode>General</c:formatCode>
                <c:ptCount val="46"/>
                <c:pt idx="0">
                  <c:v>1.07</c:v>
                </c:pt>
                <c:pt idx="1">
                  <c:v>0.3</c:v>
                </c:pt>
                <c:pt idx="2">
                  <c:v>1.48</c:v>
                </c:pt>
                <c:pt idx="3">
                  <c:v>0.42</c:v>
                </c:pt>
                <c:pt idx="4">
                  <c:v>-0.04</c:v>
                </c:pt>
                <c:pt idx="5">
                  <c:v>0.21</c:v>
                </c:pt>
                <c:pt idx="6">
                  <c:v>-0.39</c:v>
                </c:pt>
                <c:pt idx="7">
                  <c:v>-0.02</c:v>
                </c:pt>
                <c:pt idx="8">
                  <c:v>-0.11</c:v>
                </c:pt>
                <c:pt idx="9">
                  <c:v>0.17</c:v>
                </c:pt>
                <c:pt idx="10">
                  <c:v>0.28000000000000003</c:v>
                </c:pt>
                <c:pt idx="11">
                  <c:v>-0.36</c:v>
                </c:pt>
                <c:pt idx="12">
                  <c:v>0.67</c:v>
                </c:pt>
                <c:pt idx="13">
                  <c:v>0.45</c:v>
                </c:pt>
                <c:pt idx="14">
                  <c:v>0.23</c:v>
                </c:pt>
                <c:pt idx="15">
                  <c:v>-0.01</c:v>
                </c:pt>
                <c:pt idx="16">
                  <c:v>0.52</c:v>
                </c:pt>
                <c:pt idx="17">
                  <c:v>1.1200000000000001</c:v>
                </c:pt>
                <c:pt idx="18">
                  <c:v>0.53</c:v>
                </c:pt>
                <c:pt idx="19">
                  <c:v>-0.09</c:v>
                </c:pt>
                <c:pt idx="20">
                  <c:v>-0.78</c:v>
                </c:pt>
                <c:pt idx="21">
                  <c:v>-0.31</c:v>
                </c:pt>
                <c:pt idx="22">
                  <c:v>-0.41</c:v>
                </c:pt>
                <c:pt idx="23">
                  <c:v>-0.63</c:v>
                </c:pt>
                <c:pt idx="24">
                  <c:v>0.11</c:v>
                </c:pt>
                <c:pt idx="25">
                  <c:v>-0.65</c:v>
                </c:pt>
                <c:pt idx="26">
                  <c:v>-0.4</c:v>
                </c:pt>
                <c:pt idx="27">
                  <c:v>-0.67</c:v>
                </c:pt>
                <c:pt idx="28">
                  <c:v>0.6</c:v>
                </c:pt>
                <c:pt idx="29">
                  <c:v>0.24</c:v>
                </c:pt>
                <c:pt idx="30">
                  <c:v>-0.09</c:v>
                </c:pt>
                <c:pt idx="31">
                  <c:v>-0.57999999999999996</c:v>
                </c:pt>
                <c:pt idx="32">
                  <c:v>-0.32</c:v>
                </c:pt>
                <c:pt idx="33">
                  <c:v>-0.3</c:v>
                </c:pt>
                <c:pt idx="34">
                  <c:v>-0.31</c:v>
                </c:pt>
                <c:pt idx="35">
                  <c:v>-0.36</c:v>
                </c:pt>
                <c:pt idx="36">
                  <c:v>-0.44</c:v>
                </c:pt>
                <c:pt idx="37">
                  <c:v>-0.61</c:v>
                </c:pt>
                <c:pt idx="38">
                  <c:v>-0.66</c:v>
                </c:pt>
                <c:pt idx="39">
                  <c:v>-0.69</c:v>
                </c:pt>
                <c:pt idx="40">
                  <c:v>-0.67</c:v>
                </c:pt>
                <c:pt idx="41">
                  <c:v>-0.73</c:v>
                </c:pt>
                <c:pt idx="42">
                  <c:v>-0.7</c:v>
                </c:pt>
                <c:pt idx="43">
                  <c:v>-0.75</c:v>
                </c:pt>
                <c:pt idx="44">
                  <c:v>-0.64</c:v>
                </c:pt>
                <c:pt idx="45">
                  <c:v>-0.66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2-403C-B83E-2741F830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177608"/>
        <c:axId val="431180232"/>
      </c:lineChart>
      <c:catAx>
        <c:axId val="43117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1180232"/>
        <c:crosses val="autoZero"/>
        <c:auto val="1"/>
        <c:lblAlgn val="ctr"/>
        <c:lblOffset val="100"/>
        <c:tickLblSkip val="5"/>
        <c:noMultiLvlLbl val="0"/>
      </c:catAx>
      <c:valAx>
        <c:axId val="431180232"/>
        <c:scaling>
          <c:orientation val="minMax"/>
          <c:max val="1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8103145874538193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117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CO2-udledninger fra energiforbrug i landbrug, gartneri og skovbrug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8218737172071497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'10A'!$M$54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'10A'!$N$54:$Q$54</c:f>
              <c:numCache>
                <c:formatCode>General</c:formatCode>
                <c:ptCount val="4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0-4E97-8CC5-7C5247D9DB06}"/>
            </c:ext>
          </c:extLst>
        </c:ser>
        <c:ser>
          <c:idx val="1"/>
          <c:order val="1"/>
          <c:tx>
            <c:strRef>
              <c:f>'10A'!$M$55</c:f>
              <c:strCache>
                <c:ptCount val="1"/>
                <c:pt idx="0">
                  <c:v>Procesvarme - lav- og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'10A'!$N$55:$Q$55</c:f>
              <c:numCache>
                <c:formatCode>General</c:formatCode>
                <c:ptCount val="4"/>
                <c:pt idx="0">
                  <c:v>0.3</c:v>
                </c:pt>
                <c:pt idx="1">
                  <c:v>0.27</c:v>
                </c:pt>
                <c:pt idx="2">
                  <c:v>0.15</c:v>
                </c:pt>
                <c:pt idx="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0-4E97-8CC5-7C5247D9DB06}"/>
            </c:ext>
          </c:extLst>
        </c:ser>
        <c:ser>
          <c:idx val="2"/>
          <c:order val="2"/>
          <c:tx>
            <c:strRef>
              <c:f>'10A'!$M$56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'10A'!$N$56:$Q$56</c:f>
              <c:numCache>
                <c:formatCode>General</c:formatCode>
                <c:ptCount val="4"/>
                <c:pt idx="0">
                  <c:v>0.01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0-4E97-8CC5-7C5247D9DB06}"/>
            </c:ext>
          </c:extLst>
        </c:ser>
        <c:ser>
          <c:idx val="3"/>
          <c:order val="3"/>
          <c:tx>
            <c:strRef>
              <c:f>'10A'!$M$57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'10A'!$N$57:$Q$57</c:f>
              <c:numCache>
                <c:formatCode>General</c:formatCode>
                <c:ptCount val="4"/>
                <c:pt idx="0">
                  <c:v>0.64</c:v>
                </c:pt>
                <c:pt idx="1">
                  <c:v>0.61</c:v>
                </c:pt>
                <c:pt idx="2">
                  <c:v>0.54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0-4E97-8CC5-7C5247D9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13048"/>
        <c:axId val="630006816"/>
      </c:barChart>
      <c:catAx>
        <c:axId val="63001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6816"/>
        <c:crosses val="autoZero"/>
        <c:auto val="1"/>
        <c:lblAlgn val="ctr"/>
        <c:lblOffset val="100"/>
        <c:noMultiLvlLbl val="0"/>
      </c:catAx>
      <c:valAx>
        <c:axId val="63000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3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46520132850691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'10B'!$M$4</c:f>
              <c:strCache>
                <c:ptCount val="1"/>
                <c:pt idx="0">
                  <c:v>Husdyrenes fordøjelse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'10B'!$N$4:$BG$4</c:f>
              <c:numCache>
                <c:formatCode>General</c:formatCode>
                <c:ptCount val="46"/>
                <c:pt idx="0">
                  <c:v>4.5199999999999996</c:v>
                </c:pt>
                <c:pt idx="1">
                  <c:v>4.5599999999999996</c:v>
                </c:pt>
                <c:pt idx="2">
                  <c:v>4.5</c:v>
                </c:pt>
                <c:pt idx="3">
                  <c:v>4.5599999999999996</c:v>
                </c:pt>
                <c:pt idx="4">
                  <c:v>4.46</c:v>
                </c:pt>
                <c:pt idx="5">
                  <c:v>4.4400000000000004</c:v>
                </c:pt>
                <c:pt idx="6">
                  <c:v>4.4400000000000004</c:v>
                </c:pt>
                <c:pt idx="7">
                  <c:v>4.29</c:v>
                </c:pt>
                <c:pt idx="8">
                  <c:v>4.29</c:v>
                </c:pt>
                <c:pt idx="9">
                  <c:v>4.13</c:v>
                </c:pt>
                <c:pt idx="10">
                  <c:v>4.07</c:v>
                </c:pt>
                <c:pt idx="11">
                  <c:v>4.1500000000000004</c:v>
                </c:pt>
                <c:pt idx="12">
                  <c:v>4.08</c:v>
                </c:pt>
                <c:pt idx="13">
                  <c:v>4.04</c:v>
                </c:pt>
                <c:pt idx="14">
                  <c:v>3.92</c:v>
                </c:pt>
                <c:pt idx="15">
                  <c:v>3.9</c:v>
                </c:pt>
                <c:pt idx="16">
                  <c:v>3.9</c:v>
                </c:pt>
                <c:pt idx="17">
                  <c:v>3.99</c:v>
                </c:pt>
                <c:pt idx="18">
                  <c:v>4.03</c:v>
                </c:pt>
                <c:pt idx="19">
                  <c:v>4.03</c:v>
                </c:pt>
                <c:pt idx="20">
                  <c:v>4.07</c:v>
                </c:pt>
                <c:pt idx="21">
                  <c:v>4.0199999999999996</c:v>
                </c:pt>
                <c:pt idx="22">
                  <c:v>4.1100000000000003</c:v>
                </c:pt>
                <c:pt idx="23">
                  <c:v>4.1399999999999997</c:v>
                </c:pt>
                <c:pt idx="24">
                  <c:v>4.1399999999999997</c:v>
                </c:pt>
                <c:pt idx="25">
                  <c:v>4.1100000000000003</c:v>
                </c:pt>
                <c:pt idx="26">
                  <c:v>4.16</c:v>
                </c:pt>
                <c:pt idx="27">
                  <c:v>4.18</c:v>
                </c:pt>
                <c:pt idx="28">
                  <c:v>4.1900000000000004</c:v>
                </c:pt>
                <c:pt idx="29">
                  <c:v>4.1399999999999997</c:v>
                </c:pt>
                <c:pt idx="30">
                  <c:v>4.12</c:v>
                </c:pt>
                <c:pt idx="31">
                  <c:v>4.1900000000000004</c:v>
                </c:pt>
                <c:pt idx="32">
                  <c:v>4.2300000000000004</c:v>
                </c:pt>
                <c:pt idx="33">
                  <c:v>4.25</c:v>
                </c:pt>
                <c:pt idx="34">
                  <c:v>4.28</c:v>
                </c:pt>
                <c:pt idx="35">
                  <c:v>4.26</c:v>
                </c:pt>
                <c:pt idx="36">
                  <c:v>4.2699999999999996</c:v>
                </c:pt>
                <c:pt idx="37">
                  <c:v>4.3099999999999996</c:v>
                </c:pt>
                <c:pt idx="38">
                  <c:v>4.34</c:v>
                </c:pt>
                <c:pt idx="39">
                  <c:v>4.38</c:v>
                </c:pt>
                <c:pt idx="40">
                  <c:v>4.42</c:v>
                </c:pt>
                <c:pt idx="41">
                  <c:v>4.41</c:v>
                </c:pt>
                <c:pt idx="42">
                  <c:v>4.3899999999999997</c:v>
                </c:pt>
                <c:pt idx="43">
                  <c:v>4.37</c:v>
                </c:pt>
                <c:pt idx="44">
                  <c:v>4.3600000000000003</c:v>
                </c:pt>
                <c:pt idx="45">
                  <c:v>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C-46DD-B7BF-14D5587BD4AC}"/>
            </c:ext>
          </c:extLst>
        </c:ser>
        <c:ser>
          <c:idx val="1"/>
          <c:order val="1"/>
          <c:tx>
            <c:strRef>
              <c:f>'10B'!$M$5</c:f>
              <c:strCache>
                <c:ptCount val="1"/>
                <c:pt idx="0">
                  <c:v>Gødningshåndtering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'10B'!$N$5:$BG$5</c:f>
              <c:numCache>
                <c:formatCode>General</c:formatCode>
                <c:ptCount val="46"/>
                <c:pt idx="0">
                  <c:v>2.94</c:v>
                </c:pt>
                <c:pt idx="1">
                  <c:v>3.03</c:v>
                </c:pt>
                <c:pt idx="2">
                  <c:v>3.19</c:v>
                </c:pt>
                <c:pt idx="3">
                  <c:v>3.3</c:v>
                </c:pt>
                <c:pt idx="4">
                  <c:v>3.23</c:v>
                </c:pt>
                <c:pt idx="5">
                  <c:v>3.23</c:v>
                </c:pt>
                <c:pt idx="6">
                  <c:v>3.26</c:v>
                </c:pt>
                <c:pt idx="7">
                  <c:v>3.34</c:v>
                </c:pt>
                <c:pt idx="8">
                  <c:v>3.49</c:v>
                </c:pt>
                <c:pt idx="9">
                  <c:v>3.42</c:v>
                </c:pt>
                <c:pt idx="10">
                  <c:v>3.5</c:v>
                </c:pt>
                <c:pt idx="11">
                  <c:v>3.64</c:v>
                </c:pt>
                <c:pt idx="12">
                  <c:v>3.76</c:v>
                </c:pt>
                <c:pt idx="13">
                  <c:v>3.8</c:v>
                </c:pt>
                <c:pt idx="14">
                  <c:v>3.89</c:v>
                </c:pt>
                <c:pt idx="15">
                  <c:v>3.68</c:v>
                </c:pt>
                <c:pt idx="16">
                  <c:v>3.48</c:v>
                </c:pt>
                <c:pt idx="17">
                  <c:v>3.46</c:v>
                </c:pt>
                <c:pt idx="18">
                  <c:v>3.33</c:v>
                </c:pt>
                <c:pt idx="19">
                  <c:v>3.26</c:v>
                </c:pt>
                <c:pt idx="20">
                  <c:v>3.31</c:v>
                </c:pt>
                <c:pt idx="21">
                  <c:v>3.29</c:v>
                </c:pt>
                <c:pt idx="22">
                  <c:v>3.22</c:v>
                </c:pt>
                <c:pt idx="23">
                  <c:v>3.16</c:v>
                </c:pt>
                <c:pt idx="24">
                  <c:v>3.18</c:v>
                </c:pt>
                <c:pt idx="25">
                  <c:v>3.15</c:v>
                </c:pt>
                <c:pt idx="26">
                  <c:v>3.12</c:v>
                </c:pt>
                <c:pt idx="27">
                  <c:v>3.11</c:v>
                </c:pt>
                <c:pt idx="28">
                  <c:v>3.16</c:v>
                </c:pt>
                <c:pt idx="29">
                  <c:v>3.01</c:v>
                </c:pt>
                <c:pt idx="30">
                  <c:v>3.06</c:v>
                </c:pt>
                <c:pt idx="31">
                  <c:v>2.95</c:v>
                </c:pt>
                <c:pt idx="32">
                  <c:v>2.88</c:v>
                </c:pt>
                <c:pt idx="33">
                  <c:v>2.56</c:v>
                </c:pt>
                <c:pt idx="34">
                  <c:v>2.5099999999999998</c:v>
                </c:pt>
                <c:pt idx="35">
                  <c:v>2.4700000000000002</c:v>
                </c:pt>
                <c:pt idx="36">
                  <c:v>2.4</c:v>
                </c:pt>
                <c:pt idx="37">
                  <c:v>2.36</c:v>
                </c:pt>
                <c:pt idx="38">
                  <c:v>2.29</c:v>
                </c:pt>
                <c:pt idx="39">
                  <c:v>2.2400000000000002</c:v>
                </c:pt>
                <c:pt idx="40">
                  <c:v>2.1800000000000002</c:v>
                </c:pt>
                <c:pt idx="41">
                  <c:v>2.13</c:v>
                </c:pt>
                <c:pt idx="42">
                  <c:v>2.12</c:v>
                </c:pt>
                <c:pt idx="43">
                  <c:v>2.11</c:v>
                </c:pt>
                <c:pt idx="44">
                  <c:v>2.08</c:v>
                </c:pt>
                <c:pt idx="4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C-46DD-B7BF-14D5587BD4AC}"/>
            </c:ext>
          </c:extLst>
        </c:ser>
        <c:ser>
          <c:idx val="2"/>
          <c:order val="2"/>
          <c:tx>
            <c:strRef>
              <c:f>'10B'!$M$6</c:f>
              <c:strCache>
                <c:ptCount val="1"/>
                <c:pt idx="0">
                  <c:v>Gødskning på marker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'10B'!$N$6:$BG$6</c:f>
              <c:numCache>
                <c:formatCode>General</c:formatCode>
                <c:ptCount val="46"/>
                <c:pt idx="0">
                  <c:v>5.83</c:v>
                </c:pt>
                <c:pt idx="1">
                  <c:v>5.56</c:v>
                </c:pt>
                <c:pt idx="2">
                  <c:v>5.29</c:v>
                </c:pt>
                <c:pt idx="3">
                  <c:v>5.07</c:v>
                </c:pt>
                <c:pt idx="4">
                  <c:v>5.0599999999999996</c:v>
                </c:pt>
                <c:pt idx="5">
                  <c:v>5.1100000000000003</c:v>
                </c:pt>
                <c:pt idx="6">
                  <c:v>4.7</c:v>
                </c:pt>
                <c:pt idx="7">
                  <c:v>4.78</c:v>
                </c:pt>
                <c:pt idx="8">
                  <c:v>4.6100000000000003</c:v>
                </c:pt>
                <c:pt idx="9">
                  <c:v>4.46</c:v>
                </c:pt>
                <c:pt idx="10">
                  <c:v>4.41</c:v>
                </c:pt>
                <c:pt idx="11">
                  <c:v>4.22</c:v>
                </c:pt>
                <c:pt idx="12">
                  <c:v>4.21</c:v>
                </c:pt>
                <c:pt idx="13">
                  <c:v>4.0199999999999996</c:v>
                </c:pt>
                <c:pt idx="14">
                  <c:v>3.98</c:v>
                </c:pt>
                <c:pt idx="15">
                  <c:v>4.01</c:v>
                </c:pt>
                <c:pt idx="16">
                  <c:v>3.92</c:v>
                </c:pt>
                <c:pt idx="17">
                  <c:v>4.04</c:v>
                </c:pt>
                <c:pt idx="18">
                  <c:v>4.13</c:v>
                </c:pt>
                <c:pt idx="19">
                  <c:v>4.0199999999999996</c:v>
                </c:pt>
                <c:pt idx="20">
                  <c:v>3.86</c:v>
                </c:pt>
                <c:pt idx="21">
                  <c:v>3.91</c:v>
                </c:pt>
                <c:pt idx="22">
                  <c:v>3.91</c:v>
                </c:pt>
                <c:pt idx="23">
                  <c:v>3.93</c:v>
                </c:pt>
                <c:pt idx="24">
                  <c:v>4.05</c:v>
                </c:pt>
                <c:pt idx="25">
                  <c:v>3.99</c:v>
                </c:pt>
                <c:pt idx="26">
                  <c:v>4.12</c:v>
                </c:pt>
                <c:pt idx="27">
                  <c:v>4.1900000000000004</c:v>
                </c:pt>
                <c:pt idx="28">
                  <c:v>3.98</c:v>
                </c:pt>
                <c:pt idx="29">
                  <c:v>4.16</c:v>
                </c:pt>
                <c:pt idx="30">
                  <c:v>4.22</c:v>
                </c:pt>
                <c:pt idx="31">
                  <c:v>4.01</c:v>
                </c:pt>
                <c:pt idx="32">
                  <c:v>4</c:v>
                </c:pt>
                <c:pt idx="33">
                  <c:v>3.9</c:v>
                </c:pt>
                <c:pt idx="34">
                  <c:v>3.89</c:v>
                </c:pt>
                <c:pt idx="35">
                  <c:v>3.86</c:v>
                </c:pt>
                <c:pt idx="36">
                  <c:v>3.84</c:v>
                </c:pt>
                <c:pt idx="37">
                  <c:v>3.82</c:v>
                </c:pt>
                <c:pt idx="38">
                  <c:v>3.82</c:v>
                </c:pt>
                <c:pt idx="39">
                  <c:v>3.78</c:v>
                </c:pt>
                <c:pt idx="40">
                  <c:v>3.75</c:v>
                </c:pt>
                <c:pt idx="41">
                  <c:v>3.74</c:v>
                </c:pt>
                <c:pt idx="42">
                  <c:v>3.73</c:v>
                </c:pt>
                <c:pt idx="43">
                  <c:v>3.74</c:v>
                </c:pt>
                <c:pt idx="44">
                  <c:v>3.74</c:v>
                </c:pt>
                <c:pt idx="45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C-46DD-B7BF-14D5587B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09768"/>
        <c:axId val="630015016"/>
      </c:areaChart>
      <c:catAx>
        <c:axId val="630009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5016"/>
        <c:crosses val="autoZero"/>
        <c:auto val="1"/>
        <c:lblAlgn val="ctr"/>
        <c:lblOffset val="100"/>
        <c:tickLblSkip val="5"/>
        <c:noMultiLvlLbl val="0"/>
      </c:catAx>
      <c:valAx>
        <c:axId val="63001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9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gødskning på marker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31115423368288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'10B'!$M$154</c:f>
              <c:strCache>
                <c:ptCount val="1"/>
                <c:pt idx="0">
                  <c:v>Øvrige**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'10B'!$N$154:$BG$154</c:f>
              <c:numCache>
                <c:formatCode>General</c:formatCode>
                <c:ptCount val="46"/>
                <c:pt idx="0">
                  <c:v>0.62</c:v>
                </c:pt>
                <c:pt idx="1">
                  <c:v>0.51</c:v>
                </c:pt>
                <c:pt idx="2">
                  <c:v>0.4</c:v>
                </c:pt>
                <c:pt idx="3">
                  <c:v>0.35</c:v>
                </c:pt>
                <c:pt idx="4">
                  <c:v>0.41</c:v>
                </c:pt>
                <c:pt idx="5">
                  <c:v>0.54</c:v>
                </c:pt>
                <c:pt idx="6">
                  <c:v>0.42</c:v>
                </c:pt>
                <c:pt idx="7">
                  <c:v>0.49</c:v>
                </c:pt>
                <c:pt idx="8">
                  <c:v>0.27</c:v>
                </c:pt>
                <c:pt idx="9">
                  <c:v>0.28000000000000003</c:v>
                </c:pt>
                <c:pt idx="10">
                  <c:v>0.27</c:v>
                </c:pt>
                <c:pt idx="11">
                  <c:v>0.21</c:v>
                </c:pt>
                <c:pt idx="12">
                  <c:v>0.24</c:v>
                </c:pt>
                <c:pt idx="13">
                  <c:v>0.23</c:v>
                </c:pt>
                <c:pt idx="14">
                  <c:v>0.16</c:v>
                </c:pt>
                <c:pt idx="15">
                  <c:v>0.23</c:v>
                </c:pt>
                <c:pt idx="16">
                  <c:v>0.2</c:v>
                </c:pt>
                <c:pt idx="17">
                  <c:v>0.2</c:v>
                </c:pt>
                <c:pt idx="18">
                  <c:v>0.24</c:v>
                </c:pt>
                <c:pt idx="19">
                  <c:v>0.19</c:v>
                </c:pt>
                <c:pt idx="20">
                  <c:v>0.16</c:v>
                </c:pt>
                <c:pt idx="21">
                  <c:v>0.17</c:v>
                </c:pt>
                <c:pt idx="22">
                  <c:v>0.2</c:v>
                </c:pt>
                <c:pt idx="23">
                  <c:v>0.25</c:v>
                </c:pt>
                <c:pt idx="24">
                  <c:v>0.24</c:v>
                </c:pt>
                <c:pt idx="25">
                  <c:v>0.18</c:v>
                </c:pt>
                <c:pt idx="26">
                  <c:v>0.22</c:v>
                </c:pt>
                <c:pt idx="27">
                  <c:v>0.22</c:v>
                </c:pt>
                <c:pt idx="28">
                  <c:v>0.25</c:v>
                </c:pt>
                <c:pt idx="29">
                  <c:v>0.19</c:v>
                </c:pt>
                <c:pt idx="30">
                  <c:v>0.26</c:v>
                </c:pt>
                <c:pt idx="31">
                  <c:v>0.23</c:v>
                </c:pt>
                <c:pt idx="32">
                  <c:v>0.23</c:v>
                </c:pt>
                <c:pt idx="33">
                  <c:v>0.22</c:v>
                </c:pt>
                <c:pt idx="34">
                  <c:v>0.22</c:v>
                </c:pt>
                <c:pt idx="35">
                  <c:v>0.22</c:v>
                </c:pt>
                <c:pt idx="36">
                  <c:v>0.22</c:v>
                </c:pt>
                <c:pt idx="37">
                  <c:v>0.22</c:v>
                </c:pt>
                <c:pt idx="38">
                  <c:v>0.22</c:v>
                </c:pt>
                <c:pt idx="39">
                  <c:v>0.22</c:v>
                </c:pt>
                <c:pt idx="40">
                  <c:v>0.22</c:v>
                </c:pt>
                <c:pt idx="41">
                  <c:v>0.22</c:v>
                </c:pt>
                <c:pt idx="42">
                  <c:v>0.22</c:v>
                </c:pt>
                <c:pt idx="43">
                  <c:v>0.22</c:v>
                </c:pt>
                <c:pt idx="44">
                  <c:v>0.22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8-49B1-911F-482EE9BEAC44}"/>
            </c:ext>
          </c:extLst>
        </c:ser>
        <c:ser>
          <c:idx val="1"/>
          <c:order val="1"/>
          <c:tx>
            <c:strRef>
              <c:f>'10B'!$M$155</c:f>
              <c:strCache>
                <c:ptCount val="1"/>
                <c:pt idx="0">
                  <c:v>Indirekte lattergasudledning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'10B'!$N$155:$BG$155</c:f>
              <c:numCache>
                <c:formatCode>General</c:formatCode>
                <c:ptCount val="46"/>
                <c:pt idx="0">
                  <c:v>0.82</c:v>
                </c:pt>
                <c:pt idx="1">
                  <c:v>0.77</c:v>
                </c:pt>
                <c:pt idx="2">
                  <c:v>0.77</c:v>
                </c:pt>
                <c:pt idx="3">
                  <c:v>0.75</c:v>
                </c:pt>
                <c:pt idx="4">
                  <c:v>0.79</c:v>
                </c:pt>
                <c:pt idx="5">
                  <c:v>0.7</c:v>
                </c:pt>
                <c:pt idx="6">
                  <c:v>0.56000000000000005</c:v>
                </c:pt>
                <c:pt idx="7">
                  <c:v>0.55000000000000004</c:v>
                </c:pt>
                <c:pt idx="8">
                  <c:v>0.64</c:v>
                </c:pt>
                <c:pt idx="9">
                  <c:v>0.61</c:v>
                </c:pt>
                <c:pt idx="10">
                  <c:v>0.56000000000000005</c:v>
                </c:pt>
                <c:pt idx="11">
                  <c:v>0.51</c:v>
                </c:pt>
                <c:pt idx="12">
                  <c:v>0.54</c:v>
                </c:pt>
                <c:pt idx="13">
                  <c:v>0.43</c:v>
                </c:pt>
                <c:pt idx="14">
                  <c:v>0.48</c:v>
                </c:pt>
                <c:pt idx="15">
                  <c:v>0.45</c:v>
                </c:pt>
                <c:pt idx="16">
                  <c:v>0.46</c:v>
                </c:pt>
                <c:pt idx="17">
                  <c:v>0.51</c:v>
                </c:pt>
                <c:pt idx="18">
                  <c:v>0.47</c:v>
                </c:pt>
                <c:pt idx="19">
                  <c:v>0.44</c:v>
                </c:pt>
                <c:pt idx="20">
                  <c:v>0.45</c:v>
                </c:pt>
                <c:pt idx="21">
                  <c:v>0.45</c:v>
                </c:pt>
                <c:pt idx="22">
                  <c:v>0.44</c:v>
                </c:pt>
                <c:pt idx="23">
                  <c:v>0.43</c:v>
                </c:pt>
                <c:pt idx="24">
                  <c:v>0.44</c:v>
                </c:pt>
                <c:pt idx="25">
                  <c:v>0.48</c:v>
                </c:pt>
                <c:pt idx="26">
                  <c:v>0.46</c:v>
                </c:pt>
                <c:pt idx="27">
                  <c:v>0.47</c:v>
                </c:pt>
                <c:pt idx="28">
                  <c:v>0.45</c:v>
                </c:pt>
                <c:pt idx="29">
                  <c:v>0.47</c:v>
                </c:pt>
                <c:pt idx="30">
                  <c:v>0.46</c:v>
                </c:pt>
                <c:pt idx="31">
                  <c:v>0.42</c:v>
                </c:pt>
                <c:pt idx="32">
                  <c:v>0.42</c:v>
                </c:pt>
                <c:pt idx="33">
                  <c:v>0.41</c:v>
                </c:pt>
                <c:pt idx="34">
                  <c:v>0.41</c:v>
                </c:pt>
                <c:pt idx="35">
                  <c:v>0.4</c:v>
                </c:pt>
                <c:pt idx="36">
                  <c:v>0.4</c:v>
                </c:pt>
                <c:pt idx="37">
                  <c:v>0.39</c:v>
                </c:pt>
                <c:pt idx="38">
                  <c:v>0.39</c:v>
                </c:pt>
                <c:pt idx="39">
                  <c:v>0.39</c:v>
                </c:pt>
                <c:pt idx="40">
                  <c:v>0.38</c:v>
                </c:pt>
                <c:pt idx="41">
                  <c:v>0.38</c:v>
                </c:pt>
                <c:pt idx="42">
                  <c:v>0.38</c:v>
                </c:pt>
                <c:pt idx="43">
                  <c:v>0.38</c:v>
                </c:pt>
                <c:pt idx="44">
                  <c:v>0.38</c:v>
                </c:pt>
                <c:pt idx="45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8-49B1-911F-482EE9BEAC44}"/>
            </c:ext>
          </c:extLst>
        </c:ser>
        <c:ser>
          <c:idx val="2"/>
          <c:order val="2"/>
          <c:tx>
            <c:strRef>
              <c:f>'10B'!$M$156</c:f>
              <c:strCache>
                <c:ptCount val="1"/>
                <c:pt idx="0">
                  <c:v>Mineralisering*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'10B'!$N$156:$BG$156</c:f>
              <c:numCache>
                <c:formatCode>General</c:formatCode>
                <c:ptCount val="46"/>
                <c:pt idx="0">
                  <c:v>0.18</c:v>
                </c:pt>
                <c:pt idx="1">
                  <c:v>0.12</c:v>
                </c:pt>
                <c:pt idx="2">
                  <c:v>0.21</c:v>
                </c:pt>
                <c:pt idx="3">
                  <c:v>0.13</c:v>
                </c:pt>
                <c:pt idx="4">
                  <c:v>0.1</c:v>
                </c:pt>
                <c:pt idx="5">
                  <c:v>0.11</c:v>
                </c:pt>
                <c:pt idx="6">
                  <c:v>7.0000000000000007E-2</c:v>
                </c:pt>
                <c:pt idx="7">
                  <c:v>0.09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0.09</c:v>
                </c:pt>
                <c:pt idx="11">
                  <c:v>0.05</c:v>
                </c:pt>
                <c:pt idx="12">
                  <c:v>0.12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0.06</c:v>
                </c:pt>
                <c:pt idx="16">
                  <c:v>0.1</c:v>
                </c:pt>
                <c:pt idx="17">
                  <c:v>0.15</c:v>
                </c:pt>
                <c:pt idx="18">
                  <c:v>0.1</c:v>
                </c:pt>
                <c:pt idx="19">
                  <c:v>0.06</c:v>
                </c:pt>
                <c:pt idx="20">
                  <c:v>0.03</c:v>
                </c:pt>
                <c:pt idx="21">
                  <c:v>0.06</c:v>
                </c:pt>
                <c:pt idx="22">
                  <c:v>0.05</c:v>
                </c:pt>
                <c:pt idx="23">
                  <c:v>0.03</c:v>
                </c:pt>
                <c:pt idx="24">
                  <c:v>7.0000000000000007E-2</c:v>
                </c:pt>
                <c:pt idx="25">
                  <c:v>0.03</c:v>
                </c:pt>
                <c:pt idx="26">
                  <c:v>0.04</c:v>
                </c:pt>
                <c:pt idx="27">
                  <c:v>0.03</c:v>
                </c:pt>
                <c:pt idx="28">
                  <c:v>0.11</c:v>
                </c:pt>
                <c:pt idx="29">
                  <c:v>0.08</c:v>
                </c:pt>
                <c:pt idx="30">
                  <c:v>0.06</c:v>
                </c:pt>
                <c:pt idx="31">
                  <c:v>0.04</c:v>
                </c:pt>
                <c:pt idx="32">
                  <c:v>0.04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0.04</c:v>
                </c:pt>
                <c:pt idx="37">
                  <c:v>0.03</c:v>
                </c:pt>
                <c:pt idx="38">
                  <c:v>0.04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0.02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8-49B1-911F-482EE9BEAC44}"/>
            </c:ext>
          </c:extLst>
        </c:ser>
        <c:ser>
          <c:idx val="3"/>
          <c:order val="3"/>
          <c:tx>
            <c:strRef>
              <c:f>'10B'!$M$157</c:f>
              <c:strCache>
                <c:ptCount val="1"/>
                <c:pt idx="0">
                  <c:v>Afgræsning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'10B'!$N$157:$BG$157</c:f>
              <c:numCache>
                <c:formatCode>General</c:formatCode>
                <c:ptCount val="46"/>
                <c:pt idx="0">
                  <c:v>0.26</c:v>
                </c:pt>
                <c:pt idx="1">
                  <c:v>0.27</c:v>
                </c:pt>
                <c:pt idx="2">
                  <c:v>0.27</c:v>
                </c:pt>
                <c:pt idx="3">
                  <c:v>0.28000000000000003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0.27</c:v>
                </c:pt>
                <c:pt idx="9">
                  <c:v>0.27</c:v>
                </c:pt>
                <c:pt idx="10">
                  <c:v>0.27</c:v>
                </c:pt>
                <c:pt idx="11">
                  <c:v>0.27</c:v>
                </c:pt>
                <c:pt idx="12">
                  <c:v>0.26</c:v>
                </c:pt>
                <c:pt idx="13">
                  <c:v>0.23</c:v>
                </c:pt>
                <c:pt idx="14">
                  <c:v>0.21</c:v>
                </c:pt>
                <c:pt idx="15">
                  <c:v>0.19</c:v>
                </c:pt>
                <c:pt idx="16">
                  <c:v>0.18</c:v>
                </c:pt>
                <c:pt idx="17">
                  <c:v>0.17</c:v>
                </c:pt>
                <c:pt idx="18">
                  <c:v>0.17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  <c:pt idx="24">
                  <c:v>0.16</c:v>
                </c:pt>
                <c:pt idx="25">
                  <c:v>0.16</c:v>
                </c:pt>
                <c:pt idx="26">
                  <c:v>0.16</c:v>
                </c:pt>
                <c:pt idx="27">
                  <c:v>0.16</c:v>
                </c:pt>
                <c:pt idx="28">
                  <c:v>0.16</c:v>
                </c:pt>
                <c:pt idx="29">
                  <c:v>0.15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88-49B1-911F-482EE9BEAC44}"/>
            </c:ext>
          </c:extLst>
        </c:ser>
        <c:ser>
          <c:idx val="4"/>
          <c:order val="4"/>
          <c:tx>
            <c:strRef>
              <c:f>'10B'!$M$158</c:f>
              <c:strCache>
                <c:ptCount val="1"/>
                <c:pt idx="0">
                  <c:v>Dyrkning af kulstofrig jord 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'10B'!$N$158:$BG$158</c:f>
              <c:numCache>
                <c:formatCode>General</c:formatCode>
                <c:ptCount val="46"/>
                <c:pt idx="0">
                  <c:v>0.73</c:v>
                </c:pt>
                <c:pt idx="1">
                  <c:v>0.72</c:v>
                </c:pt>
                <c:pt idx="2">
                  <c:v>0.71</c:v>
                </c:pt>
                <c:pt idx="3">
                  <c:v>0.71</c:v>
                </c:pt>
                <c:pt idx="4">
                  <c:v>0.7</c:v>
                </c:pt>
                <c:pt idx="5">
                  <c:v>0.69</c:v>
                </c:pt>
                <c:pt idx="6">
                  <c:v>0.69</c:v>
                </c:pt>
                <c:pt idx="7">
                  <c:v>0.68</c:v>
                </c:pt>
                <c:pt idx="8">
                  <c:v>0.67</c:v>
                </c:pt>
                <c:pt idx="9">
                  <c:v>0.67</c:v>
                </c:pt>
                <c:pt idx="10">
                  <c:v>0.66</c:v>
                </c:pt>
                <c:pt idx="11">
                  <c:v>0.65</c:v>
                </c:pt>
                <c:pt idx="12">
                  <c:v>0.64</c:v>
                </c:pt>
                <c:pt idx="13">
                  <c:v>0.64</c:v>
                </c:pt>
                <c:pt idx="14">
                  <c:v>0.63</c:v>
                </c:pt>
                <c:pt idx="15">
                  <c:v>0.62</c:v>
                </c:pt>
                <c:pt idx="16">
                  <c:v>0.62</c:v>
                </c:pt>
                <c:pt idx="17">
                  <c:v>0.61</c:v>
                </c:pt>
                <c:pt idx="18">
                  <c:v>0.6</c:v>
                </c:pt>
                <c:pt idx="19">
                  <c:v>0.6</c:v>
                </c:pt>
                <c:pt idx="20">
                  <c:v>0.59</c:v>
                </c:pt>
                <c:pt idx="21">
                  <c:v>0.57999999999999996</c:v>
                </c:pt>
                <c:pt idx="22">
                  <c:v>0.56999999999999995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0.55000000000000004</c:v>
                </c:pt>
                <c:pt idx="26">
                  <c:v>0.54</c:v>
                </c:pt>
                <c:pt idx="27">
                  <c:v>0.54</c:v>
                </c:pt>
                <c:pt idx="28">
                  <c:v>0.54</c:v>
                </c:pt>
                <c:pt idx="29">
                  <c:v>0.54</c:v>
                </c:pt>
                <c:pt idx="30">
                  <c:v>0.53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0.51</c:v>
                </c:pt>
                <c:pt idx="35">
                  <c:v>0.5</c:v>
                </c:pt>
                <c:pt idx="36">
                  <c:v>0.48</c:v>
                </c:pt>
                <c:pt idx="37">
                  <c:v>0.47</c:v>
                </c:pt>
                <c:pt idx="38">
                  <c:v>0.46</c:v>
                </c:pt>
                <c:pt idx="39">
                  <c:v>0.43</c:v>
                </c:pt>
                <c:pt idx="40">
                  <c:v>0.41</c:v>
                </c:pt>
                <c:pt idx="41">
                  <c:v>0.41</c:v>
                </c:pt>
                <c:pt idx="42">
                  <c:v>0.41</c:v>
                </c:pt>
                <c:pt idx="43">
                  <c:v>0.41</c:v>
                </c:pt>
                <c:pt idx="44">
                  <c:v>0.41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88-49B1-911F-482EE9BEAC44}"/>
            </c:ext>
          </c:extLst>
        </c:ser>
        <c:ser>
          <c:idx val="5"/>
          <c:order val="5"/>
          <c:tx>
            <c:strRef>
              <c:f>'10B'!$M$159</c:f>
              <c:strCache>
                <c:ptCount val="1"/>
                <c:pt idx="0">
                  <c:v>Kunstgødning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'10B'!$N$159:$BG$159</c:f>
              <c:numCache>
                <c:formatCode>General</c:formatCode>
                <c:ptCount val="46"/>
                <c:pt idx="0">
                  <c:v>1.67</c:v>
                </c:pt>
                <c:pt idx="1">
                  <c:v>1.64</c:v>
                </c:pt>
                <c:pt idx="2">
                  <c:v>1.54</c:v>
                </c:pt>
                <c:pt idx="3">
                  <c:v>1.39</c:v>
                </c:pt>
                <c:pt idx="4">
                  <c:v>1.36</c:v>
                </c:pt>
                <c:pt idx="5">
                  <c:v>1.32</c:v>
                </c:pt>
                <c:pt idx="6">
                  <c:v>1.21</c:v>
                </c:pt>
                <c:pt idx="7">
                  <c:v>1.2</c:v>
                </c:pt>
                <c:pt idx="8">
                  <c:v>1.18</c:v>
                </c:pt>
                <c:pt idx="9">
                  <c:v>1.0900000000000001</c:v>
                </c:pt>
                <c:pt idx="10">
                  <c:v>1.05</c:v>
                </c:pt>
                <c:pt idx="11">
                  <c:v>0.97</c:v>
                </c:pt>
                <c:pt idx="12">
                  <c:v>0.88</c:v>
                </c:pt>
                <c:pt idx="13">
                  <c:v>0.84</c:v>
                </c:pt>
                <c:pt idx="14">
                  <c:v>0.86</c:v>
                </c:pt>
                <c:pt idx="15">
                  <c:v>0.86</c:v>
                </c:pt>
                <c:pt idx="16">
                  <c:v>0.8</c:v>
                </c:pt>
                <c:pt idx="17">
                  <c:v>0.81</c:v>
                </c:pt>
                <c:pt idx="18">
                  <c:v>0.92</c:v>
                </c:pt>
                <c:pt idx="19">
                  <c:v>0.88</c:v>
                </c:pt>
                <c:pt idx="20">
                  <c:v>0.83</c:v>
                </c:pt>
                <c:pt idx="21">
                  <c:v>0.85</c:v>
                </c:pt>
                <c:pt idx="22">
                  <c:v>0.83</c:v>
                </c:pt>
                <c:pt idx="23">
                  <c:v>0.83</c:v>
                </c:pt>
                <c:pt idx="24">
                  <c:v>0.85</c:v>
                </c:pt>
                <c:pt idx="25">
                  <c:v>0.88</c:v>
                </c:pt>
                <c:pt idx="26">
                  <c:v>1.01</c:v>
                </c:pt>
                <c:pt idx="27">
                  <c:v>1.04</c:v>
                </c:pt>
                <c:pt idx="28">
                  <c:v>0.93</c:v>
                </c:pt>
                <c:pt idx="29">
                  <c:v>0.98</c:v>
                </c:pt>
                <c:pt idx="30">
                  <c:v>1.05</c:v>
                </c:pt>
                <c:pt idx="31">
                  <c:v>0.92</c:v>
                </c:pt>
                <c:pt idx="32">
                  <c:v>0.92</c:v>
                </c:pt>
                <c:pt idx="33">
                  <c:v>0.86</c:v>
                </c:pt>
                <c:pt idx="34">
                  <c:v>0.85</c:v>
                </c:pt>
                <c:pt idx="35">
                  <c:v>0.84</c:v>
                </c:pt>
                <c:pt idx="36">
                  <c:v>0.84</c:v>
                </c:pt>
                <c:pt idx="37">
                  <c:v>0.83</c:v>
                </c:pt>
                <c:pt idx="38">
                  <c:v>0.83</c:v>
                </c:pt>
                <c:pt idx="39">
                  <c:v>0.83</c:v>
                </c:pt>
                <c:pt idx="40">
                  <c:v>0.82</c:v>
                </c:pt>
                <c:pt idx="41">
                  <c:v>0.83</c:v>
                </c:pt>
                <c:pt idx="42">
                  <c:v>0.83</c:v>
                </c:pt>
                <c:pt idx="43">
                  <c:v>0.84</c:v>
                </c:pt>
                <c:pt idx="44">
                  <c:v>0.84</c:v>
                </c:pt>
                <c:pt idx="4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88-49B1-911F-482EE9BEAC44}"/>
            </c:ext>
          </c:extLst>
        </c:ser>
        <c:ser>
          <c:idx val="6"/>
          <c:order val="6"/>
          <c:tx>
            <c:strRef>
              <c:f>'10B'!$M$160</c:f>
              <c:strCache>
                <c:ptCount val="1"/>
                <c:pt idx="0">
                  <c:v>Organisk gødning 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'10B'!$N$160:$BG$160</c:f>
              <c:numCache>
                <c:formatCode>General</c:formatCode>
                <c:ptCount val="46"/>
                <c:pt idx="0">
                  <c:v>0.9</c:v>
                </c:pt>
                <c:pt idx="1">
                  <c:v>0.9</c:v>
                </c:pt>
                <c:pt idx="2">
                  <c:v>0.91</c:v>
                </c:pt>
                <c:pt idx="3">
                  <c:v>0.92</c:v>
                </c:pt>
                <c:pt idx="4">
                  <c:v>0.89</c:v>
                </c:pt>
                <c:pt idx="5">
                  <c:v>0.86</c:v>
                </c:pt>
                <c:pt idx="6">
                  <c:v>0.86</c:v>
                </c:pt>
                <c:pt idx="7">
                  <c:v>0.85</c:v>
                </c:pt>
                <c:pt idx="8">
                  <c:v>0.87</c:v>
                </c:pt>
                <c:pt idx="9">
                  <c:v>0.85</c:v>
                </c:pt>
                <c:pt idx="10">
                  <c:v>0.85</c:v>
                </c:pt>
                <c:pt idx="11">
                  <c:v>0.88</c:v>
                </c:pt>
                <c:pt idx="12">
                  <c:v>0.9</c:v>
                </c:pt>
                <c:pt idx="13">
                  <c:v>0.89</c:v>
                </c:pt>
                <c:pt idx="14">
                  <c:v>0.9</c:v>
                </c:pt>
                <c:pt idx="15">
                  <c:v>0.9</c:v>
                </c:pt>
                <c:pt idx="16">
                  <c:v>0.88</c:v>
                </c:pt>
                <c:pt idx="17">
                  <c:v>0.93</c:v>
                </c:pt>
                <c:pt idx="18">
                  <c:v>0.91</c:v>
                </c:pt>
                <c:pt idx="19">
                  <c:v>0.89</c:v>
                </c:pt>
                <c:pt idx="20">
                  <c:v>0.9</c:v>
                </c:pt>
                <c:pt idx="21">
                  <c:v>0.89</c:v>
                </c:pt>
                <c:pt idx="22">
                  <c:v>0.89</c:v>
                </c:pt>
                <c:pt idx="23">
                  <c:v>0.9</c:v>
                </c:pt>
                <c:pt idx="24">
                  <c:v>0.9</c:v>
                </c:pt>
                <c:pt idx="25">
                  <c:v>0.91</c:v>
                </c:pt>
                <c:pt idx="26">
                  <c:v>0.91</c:v>
                </c:pt>
                <c:pt idx="27">
                  <c:v>0.93</c:v>
                </c:pt>
                <c:pt idx="28">
                  <c:v>0.94</c:v>
                </c:pt>
                <c:pt idx="29">
                  <c:v>0.91</c:v>
                </c:pt>
                <c:pt idx="30">
                  <c:v>0.92</c:v>
                </c:pt>
                <c:pt idx="31">
                  <c:v>0.9</c:v>
                </c:pt>
                <c:pt idx="32">
                  <c:v>0.89</c:v>
                </c:pt>
                <c:pt idx="33">
                  <c:v>0.9</c:v>
                </c:pt>
                <c:pt idx="34">
                  <c:v>0.89</c:v>
                </c:pt>
                <c:pt idx="35">
                  <c:v>0.89</c:v>
                </c:pt>
                <c:pt idx="36">
                  <c:v>0.89</c:v>
                </c:pt>
                <c:pt idx="37">
                  <c:v>0.89</c:v>
                </c:pt>
                <c:pt idx="38">
                  <c:v>0.88</c:v>
                </c:pt>
                <c:pt idx="39">
                  <c:v>0.88</c:v>
                </c:pt>
                <c:pt idx="40">
                  <c:v>0.88</c:v>
                </c:pt>
                <c:pt idx="41">
                  <c:v>0.87</c:v>
                </c:pt>
                <c:pt idx="42">
                  <c:v>0.87</c:v>
                </c:pt>
                <c:pt idx="43">
                  <c:v>0.86</c:v>
                </c:pt>
                <c:pt idx="44">
                  <c:v>0.85</c:v>
                </c:pt>
                <c:pt idx="45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88-49B1-911F-482EE9BEAC44}"/>
            </c:ext>
          </c:extLst>
        </c:ser>
        <c:ser>
          <c:idx val="7"/>
          <c:order val="7"/>
          <c:tx>
            <c:strRef>
              <c:f>'10B'!$M$161</c:f>
              <c:strCache>
                <c:ptCount val="1"/>
                <c:pt idx="0">
                  <c:v>Afgrøderester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'10B'!$N$161:$BG$161</c:f>
              <c:numCache>
                <c:formatCode>General</c:formatCode>
                <c:ptCount val="46"/>
                <c:pt idx="0">
                  <c:v>0.65</c:v>
                </c:pt>
                <c:pt idx="1">
                  <c:v>0.62</c:v>
                </c:pt>
                <c:pt idx="2">
                  <c:v>0.47</c:v>
                </c:pt>
                <c:pt idx="3">
                  <c:v>0.55000000000000004</c:v>
                </c:pt>
                <c:pt idx="4">
                  <c:v>0.53</c:v>
                </c:pt>
                <c:pt idx="5">
                  <c:v>0.62</c:v>
                </c:pt>
                <c:pt idx="6">
                  <c:v>0.62</c:v>
                </c:pt>
                <c:pt idx="7">
                  <c:v>0.66</c:v>
                </c:pt>
                <c:pt idx="8">
                  <c:v>0.65</c:v>
                </c:pt>
                <c:pt idx="9">
                  <c:v>0.6</c:v>
                </c:pt>
                <c:pt idx="10">
                  <c:v>0.66</c:v>
                </c:pt>
                <c:pt idx="11">
                  <c:v>0.67</c:v>
                </c:pt>
                <c:pt idx="12">
                  <c:v>0.63</c:v>
                </c:pt>
                <c:pt idx="13">
                  <c:v>0.66</c:v>
                </c:pt>
                <c:pt idx="14">
                  <c:v>0.66</c:v>
                </c:pt>
                <c:pt idx="15">
                  <c:v>0.69</c:v>
                </c:pt>
                <c:pt idx="16">
                  <c:v>0.69</c:v>
                </c:pt>
                <c:pt idx="17">
                  <c:v>0.66</c:v>
                </c:pt>
                <c:pt idx="18">
                  <c:v>0.71</c:v>
                </c:pt>
                <c:pt idx="19">
                  <c:v>0.8</c:v>
                </c:pt>
                <c:pt idx="20">
                  <c:v>0.73</c:v>
                </c:pt>
                <c:pt idx="21">
                  <c:v>0.75</c:v>
                </c:pt>
                <c:pt idx="22">
                  <c:v>0.77</c:v>
                </c:pt>
                <c:pt idx="23">
                  <c:v>0.76</c:v>
                </c:pt>
                <c:pt idx="24">
                  <c:v>0.82</c:v>
                </c:pt>
                <c:pt idx="25">
                  <c:v>0.81</c:v>
                </c:pt>
                <c:pt idx="26">
                  <c:v>0.77</c:v>
                </c:pt>
                <c:pt idx="27">
                  <c:v>0.81</c:v>
                </c:pt>
                <c:pt idx="28">
                  <c:v>0.6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0.82</c:v>
                </c:pt>
                <c:pt idx="33">
                  <c:v>0.79</c:v>
                </c:pt>
                <c:pt idx="34">
                  <c:v>0.79</c:v>
                </c:pt>
                <c:pt idx="35">
                  <c:v>0.79</c:v>
                </c:pt>
                <c:pt idx="36">
                  <c:v>0.81</c:v>
                </c:pt>
                <c:pt idx="37">
                  <c:v>0.84</c:v>
                </c:pt>
                <c:pt idx="38">
                  <c:v>0.84</c:v>
                </c:pt>
                <c:pt idx="39">
                  <c:v>0.84</c:v>
                </c:pt>
                <c:pt idx="40">
                  <c:v>0.84</c:v>
                </c:pt>
                <c:pt idx="41">
                  <c:v>0.84</c:v>
                </c:pt>
                <c:pt idx="42">
                  <c:v>0.84</c:v>
                </c:pt>
                <c:pt idx="43">
                  <c:v>0.85</c:v>
                </c:pt>
                <c:pt idx="44">
                  <c:v>0.85</c:v>
                </c:pt>
                <c:pt idx="4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88-49B1-911F-482EE9BEA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16000"/>
        <c:axId val="630008128"/>
      </c:areaChart>
      <c:catAx>
        <c:axId val="630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8128"/>
        <c:crosses val="autoZero"/>
        <c:auto val="1"/>
        <c:lblAlgn val="ctr"/>
        <c:lblOffset val="100"/>
        <c:tickLblSkip val="5"/>
        <c:noMultiLvlLbl val="0"/>
      </c:catAx>
      <c:valAx>
        <c:axId val="6300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6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landbrugsprocesser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56345486435048697"/>
          <c:h val="0.676418889938941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'10B'!$M$179</c:f>
              <c:strCache>
                <c:ptCount val="1"/>
                <c:pt idx="0">
                  <c:v>Husdyrenes fordøjelse - andre husdyr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'10B'!$N$179:$O$179</c:f>
              <c:numCache>
                <c:formatCode>General</c:formatCode>
                <c:ptCount val="2"/>
                <c:pt idx="0">
                  <c:v>0.17</c:v>
                </c:pt>
                <c:pt idx="1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A-4028-A07F-627628A66201}"/>
            </c:ext>
          </c:extLst>
        </c:ser>
        <c:ser>
          <c:idx val="1"/>
          <c:order val="1"/>
          <c:tx>
            <c:strRef>
              <c:f>'10B'!$M$180</c:f>
              <c:strCache>
                <c:ptCount val="1"/>
                <c:pt idx="0">
                  <c:v>Husdyrenes fordøjelse - 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'10B'!$N$180:$O$180</c:f>
              <c:numCache>
                <c:formatCode>General</c:formatCode>
                <c:ptCount val="2"/>
                <c:pt idx="0">
                  <c:v>3.88</c:v>
                </c:pt>
                <c:pt idx="1">
                  <c:v>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A-4028-A07F-627628A66201}"/>
            </c:ext>
          </c:extLst>
        </c:ser>
        <c:ser>
          <c:idx val="2"/>
          <c:order val="2"/>
          <c:tx>
            <c:strRef>
              <c:f>'10B'!$M$181</c:f>
              <c:strCache>
                <c:ptCount val="1"/>
                <c:pt idx="0">
                  <c:v>Husdyrenes fordøjelse - svin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'10B'!$N$181:$O$181</c:f>
              <c:numCache>
                <c:formatCode>General</c:formatCode>
                <c:ptCount val="2"/>
                <c:pt idx="0">
                  <c:v>0.36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6A-4028-A07F-627628A66201}"/>
            </c:ext>
          </c:extLst>
        </c:ser>
        <c:ser>
          <c:idx val="3"/>
          <c:order val="3"/>
          <c:tx>
            <c:strRef>
              <c:f>'10B'!$M$182</c:f>
              <c:strCache>
                <c:ptCount val="1"/>
                <c:pt idx="0">
                  <c:v>Gødningshåndtering - andre husdyr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'10B'!$N$182:$O$182</c:f>
              <c:numCache>
                <c:formatCode>General</c:formatCode>
                <c:ptCount val="2"/>
                <c:pt idx="0">
                  <c:v>0.15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A-4028-A07F-627628A66201}"/>
            </c:ext>
          </c:extLst>
        </c:ser>
        <c:ser>
          <c:idx val="4"/>
          <c:order val="4"/>
          <c:tx>
            <c:strRef>
              <c:f>'10B'!$M$183</c:f>
              <c:strCache>
                <c:ptCount val="1"/>
                <c:pt idx="0">
                  <c:v>Gødningshåndtering - kvæg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'10B'!$N$183:$O$183</c:f>
              <c:numCache>
                <c:formatCode>General</c:formatCode>
                <c:ptCount val="2"/>
                <c:pt idx="0">
                  <c:v>1.1000000000000001</c:v>
                </c:pt>
                <c:pt idx="1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6A-4028-A07F-627628A66201}"/>
            </c:ext>
          </c:extLst>
        </c:ser>
        <c:ser>
          <c:idx val="5"/>
          <c:order val="5"/>
          <c:tx>
            <c:strRef>
              <c:f>'10B'!$M$184</c:f>
              <c:strCache>
                <c:ptCount val="1"/>
                <c:pt idx="0">
                  <c:v>Gødningshåndtering - svin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'10B'!$N$184:$O$184</c:f>
              <c:numCache>
                <c:formatCode>General</c:formatCode>
                <c:ptCount val="2"/>
                <c:pt idx="0">
                  <c:v>0.93</c:v>
                </c:pt>
                <c:pt idx="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6A-4028-A07F-627628A66201}"/>
            </c:ext>
          </c:extLst>
        </c:ser>
        <c:ser>
          <c:idx val="6"/>
          <c:order val="6"/>
          <c:tx>
            <c:strRef>
              <c:f>'10B'!$M$185</c:f>
              <c:strCache>
                <c:ptCount val="1"/>
                <c:pt idx="0">
                  <c:v>Kunstgødning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'10B'!$N$185:$O$185</c:f>
              <c:numCache>
                <c:formatCode>General</c:formatCode>
                <c:ptCount val="2"/>
                <c:pt idx="0">
                  <c:v>0.82</c:v>
                </c:pt>
                <c:pt idx="1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6A-4028-A07F-627628A66201}"/>
            </c:ext>
          </c:extLst>
        </c:ser>
        <c:ser>
          <c:idx val="7"/>
          <c:order val="7"/>
          <c:tx>
            <c:strRef>
              <c:f>'10B'!$M$186</c:f>
              <c:strCache>
                <c:ptCount val="1"/>
                <c:pt idx="0">
                  <c:v>Organisk gødning 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'10B'!$N$186:$O$186</c:f>
              <c:numCache>
                <c:formatCode>General</c:formatCode>
                <c:ptCount val="2"/>
                <c:pt idx="0">
                  <c:v>0.88</c:v>
                </c:pt>
                <c:pt idx="1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6A-4028-A07F-627628A66201}"/>
            </c:ext>
          </c:extLst>
        </c:ser>
        <c:ser>
          <c:idx val="8"/>
          <c:order val="8"/>
          <c:tx>
            <c:strRef>
              <c:f>'10B'!$M$187</c:f>
              <c:strCache>
                <c:ptCount val="1"/>
                <c:pt idx="0">
                  <c:v>Afgræsning 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'10B'!$N$187:$O$187</c:f>
              <c:numCache>
                <c:formatCode>General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6A-4028-A07F-627628A66201}"/>
            </c:ext>
          </c:extLst>
        </c:ser>
        <c:ser>
          <c:idx val="9"/>
          <c:order val="9"/>
          <c:tx>
            <c:strRef>
              <c:f>'10B'!$M$188</c:f>
              <c:strCache>
                <c:ptCount val="1"/>
                <c:pt idx="0">
                  <c:v>Afgrøderester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'10B'!$N$188:$O$188</c:f>
              <c:numCache>
                <c:formatCode>General</c:formatCode>
                <c:ptCount val="2"/>
                <c:pt idx="0">
                  <c:v>0.84</c:v>
                </c:pt>
                <c:pt idx="1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6A-4028-A07F-627628A66201}"/>
            </c:ext>
          </c:extLst>
        </c:ser>
        <c:ser>
          <c:idx val="10"/>
          <c:order val="10"/>
          <c:tx>
            <c:strRef>
              <c:f>'10B'!$M$189</c:f>
              <c:strCache>
                <c:ptCount val="1"/>
                <c:pt idx="0">
                  <c:v>Mineralisering*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'10B'!$N$189:$O$189</c:f>
              <c:numCache>
                <c:formatCode>General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6A-4028-A07F-627628A66201}"/>
            </c:ext>
          </c:extLst>
        </c:ser>
        <c:ser>
          <c:idx val="11"/>
          <c:order val="11"/>
          <c:tx>
            <c:strRef>
              <c:f>'10B'!$M$190</c:f>
              <c:strCache>
                <c:ptCount val="1"/>
                <c:pt idx="0">
                  <c:v>Dyrkning af kulstofrig jord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'10B'!$N$190:$O$190</c:f>
              <c:numCache>
                <c:formatCode>General</c:formatCode>
                <c:ptCount val="2"/>
                <c:pt idx="0">
                  <c:v>0.41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6A-4028-A07F-627628A66201}"/>
            </c:ext>
          </c:extLst>
        </c:ser>
        <c:ser>
          <c:idx val="12"/>
          <c:order val="12"/>
          <c:tx>
            <c:strRef>
              <c:f>'10B'!$M$191</c:f>
              <c:strCache>
                <c:ptCount val="1"/>
                <c:pt idx="0">
                  <c:v>Indirekte lattergasudledning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'10B'!$N$191:$O$191</c:f>
              <c:numCache>
                <c:formatCode>General</c:formatCode>
                <c:ptCount val="2"/>
                <c:pt idx="0">
                  <c:v>0.38</c:v>
                </c:pt>
                <c:pt idx="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46A-4028-A07F-627628A66201}"/>
            </c:ext>
          </c:extLst>
        </c:ser>
        <c:ser>
          <c:idx val="13"/>
          <c:order val="13"/>
          <c:tx>
            <c:strRef>
              <c:f>'10B'!$M$192</c:f>
              <c:strCache>
                <c:ptCount val="1"/>
                <c:pt idx="0">
                  <c:v>Øvrige**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'10B'!$N$192:$O$192</c:f>
              <c:numCache>
                <c:formatCode>General</c:formatCode>
                <c:ptCount val="2"/>
                <c:pt idx="0">
                  <c:v>0.22</c:v>
                </c:pt>
                <c:pt idx="1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6A-4028-A07F-627628A6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21904"/>
        <c:axId val="630024856"/>
      </c:barChart>
      <c:catAx>
        <c:axId val="6300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4856"/>
        <c:crosses val="autoZero"/>
        <c:auto val="1"/>
        <c:lblAlgn val="ctr"/>
        <c:lblOffset val="100"/>
        <c:noMultiLvlLbl val="0"/>
      </c:catAx>
      <c:valAx>
        <c:axId val="63002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802851065417764"/>
          <c:y val="0.14744599976846501"/>
          <c:w val="0.35775347986714928"/>
          <c:h val="0.7935756003241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Procentvis andel af svin med gyllekøling i stald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77189125648393464"/>
          <c:h val="0.734575639134457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'10B'!$N$128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'10B'!$N$129:$N$131</c:f>
              <c:numCache>
                <c:formatCode>0%</c:formatCode>
                <c:ptCount val="3"/>
                <c:pt idx="0">
                  <c:v>7.0000000000000007E-2</c:v>
                </c:pt>
                <c:pt idx="1">
                  <c:v>0.05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E-4D78-8AF1-6B6A5245FF1D}"/>
            </c:ext>
          </c:extLst>
        </c:ser>
        <c:ser>
          <c:idx val="1"/>
          <c:order val="1"/>
          <c:tx>
            <c:strRef>
              <c:f>'10B'!$O$128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'10B'!$O$129:$O$131</c:f>
              <c:numCache>
                <c:formatCode>0%</c:formatCode>
                <c:ptCount val="3"/>
                <c:pt idx="0">
                  <c:v>0.24</c:v>
                </c:pt>
                <c:pt idx="1">
                  <c:v>0.18</c:v>
                </c:pt>
                <c:pt idx="2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E-4D78-8AF1-6B6A5245FF1D}"/>
            </c:ext>
          </c:extLst>
        </c:ser>
        <c:ser>
          <c:idx val="2"/>
          <c:order val="2"/>
          <c:tx>
            <c:strRef>
              <c:f>'10B'!$P$128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'10B'!$P$129:$P$131</c:f>
              <c:numCache>
                <c:formatCode>0%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E-4D78-8AF1-6B6A5245F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30022560"/>
        <c:axId val="630017640"/>
      </c:barChart>
      <c:catAx>
        <c:axId val="6300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7640"/>
        <c:crosses val="autoZero"/>
        <c:auto val="1"/>
        <c:lblAlgn val="ctr"/>
        <c:lblOffset val="100"/>
        <c:noMultiLvlLbl val="0"/>
      </c:catAx>
      <c:valAx>
        <c:axId val="6300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gødningshåndtering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19511512482741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'10B'!$M$79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'10B'!$N$79:$BG$79</c:f>
              <c:numCache>
                <c:formatCode>General</c:formatCode>
                <c:ptCount val="46"/>
                <c:pt idx="0">
                  <c:v>0.27</c:v>
                </c:pt>
                <c:pt idx="1">
                  <c:v>0.26</c:v>
                </c:pt>
                <c:pt idx="2">
                  <c:v>0.27</c:v>
                </c:pt>
                <c:pt idx="3">
                  <c:v>0.25</c:v>
                </c:pt>
                <c:pt idx="4">
                  <c:v>0.26</c:v>
                </c:pt>
                <c:pt idx="5">
                  <c:v>0.25</c:v>
                </c:pt>
                <c:pt idx="6">
                  <c:v>0.25</c:v>
                </c:pt>
                <c:pt idx="7">
                  <c:v>0.26</c:v>
                </c:pt>
                <c:pt idx="8">
                  <c:v>0.27</c:v>
                </c:pt>
                <c:pt idx="9">
                  <c:v>0.26</c:v>
                </c:pt>
                <c:pt idx="10">
                  <c:v>0.26</c:v>
                </c:pt>
                <c:pt idx="11">
                  <c:v>0.27</c:v>
                </c:pt>
                <c:pt idx="12">
                  <c:v>0.27</c:v>
                </c:pt>
                <c:pt idx="13">
                  <c:v>0.27</c:v>
                </c:pt>
                <c:pt idx="14">
                  <c:v>0.28000000000000003</c:v>
                </c:pt>
                <c:pt idx="15">
                  <c:v>0.28000000000000003</c:v>
                </c:pt>
                <c:pt idx="16">
                  <c:v>0.27</c:v>
                </c:pt>
                <c:pt idx="17">
                  <c:v>0.27</c:v>
                </c:pt>
                <c:pt idx="18">
                  <c:v>0.26</c:v>
                </c:pt>
                <c:pt idx="19">
                  <c:v>0.26</c:v>
                </c:pt>
                <c:pt idx="20">
                  <c:v>0.26</c:v>
                </c:pt>
                <c:pt idx="21">
                  <c:v>0.26</c:v>
                </c:pt>
                <c:pt idx="22">
                  <c:v>0.26</c:v>
                </c:pt>
                <c:pt idx="23">
                  <c:v>0.25</c:v>
                </c:pt>
                <c:pt idx="24">
                  <c:v>0.25</c:v>
                </c:pt>
                <c:pt idx="25">
                  <c:v>0.26</c:v>
                </c:pt>
                <c:pt idx="26">
                  <c:v>0.25</c:v>
                </c:pt>
                <c:pt idx="27">
                  <c:v>0.26</c:v>
                </c:pt>
                <c:pt idx="28">
                  <c:v>0.25</c:v>
                </c:pt>
                <c:pt idx="29">
                  <c:v>0.23</c:v>
                </c:pt>
                <c:pt idx="30">
                  <c:v>0.23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4-4D21-A825-35AECD4C2A16}"/>
            </c:ext>
          </c:extLst>
        </c:ser>
        <c:ser>
          <c:idx val="1"/>
          <c:order val="1"/>
          <c:tx>
            <c:strRef>
              <c:f>'10B'!$M$80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'10B'!$N$80:$BG$80</c:f>
              <c:numCache>
                <c:formatCode>General</c:formatCode>
                <c:ptCount val="46"/>
                <c:pt idx="0">
                  <c:v>0.53</c:v>
                </c:pt>
                <c:pt idx="1">
                  <c:v>0.56000000000000005</c:v>
                </c:pt>
                <c:pt idx="2">
                  <c:v>0.59</c:v>
                </c:pt>
                <c:pt idx="3">
                  <c:v>0.59</c:v>
                </c:pt>
                <c:pt idx="4">
                  <c:v>0.56000000000000005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0.57999999999999996</c:v>
                </c:pt>
                <c:pt idx="8">
                  <c:v>0.56000000000000005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0.57999999999999996</c:v>
                </c:pt>
                <c:pt idx="12">
                  <c:v>0.57999999999999996</c:v>
                </c:pt>
                <c:pt idx="13">
                  <c:v>0.56999999999999995</c:v>
                </c:pt>
                <c:pt idx="14">
                  <c:v>0.59</c:v>
                </c:pt>
                <c:pt idx="15">
                  <c:v>0.56000000000000005</c:v>
                </c:pt>
                <c:pt idx="16">
                  <c:v>0.56000000000000005</c:v>
                </c:pt>
                <c:pt idx="17">
                  <c:v>0.59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0.57999999999999996</c:v>
                </c:pt>
                <c:pt idx="21">
                  <c:v>0.59</c:v>
                </c:pt>
                <c:pt idx="22">
                  <c:v>0.56000000000000005</c:v>
                </c:pt>
                <c:pt idx="23">
                  <c:v>0.52</c:v>
                </c:pt>
                <c:pt idx="24">
                  <c:v>0.51</c:v>
                </c:pt>
                <c:pt idx="25">
                  <c:v>0.5</c:v>
                </c:pt>
                <c:pt idx="26">
                  <c:v>0.5</c:v>
                </c:pt>
                <c:pt idx="27">
                  <c:v>0.49</c:v>
                </c:pt>
                <c:pt idx="28">
                  <c:v>0.48</c:v>
                </c:pt>
                <c:pt idx="29">
                  <c:v>0.47</c:v>
                </c:pt>
                <c:pt idx="30">
                  <c:v>0.47</c:v>
                </c:pt>
                <c:pt idx="31">
                  <c:v>0.45</c:v>
                </c:pt>
                <c:pt idx="32">
                  <c:v>0.45</c:v>
                </c:pt>
                <c:pt idx="33">
                  <c:v>0.45</c:v>
                </c:pt>
                <c:pt idx="34">
                  <c:v>0.44</c:v>
                </c:pt>
                <c:pt idx="35">
                  <c:v>0.44</c:v>
                </c:pt>
                <c:pt idx="36">
                  <c:v>0.44</c:v>
                </c:pt>
                <c:pt idx="37">
                  <c:v>0.43</c:v>
                </c:pt>
                <c:pt idx="38">
                  <c:v>0.43</c:v>
                </c:pt>
                <c:pt idx="39">
                  <c:v>0.43</c:v>
                </c:pt>
                <c:pt idx="40">
                  <c:v>0.42</c:v>
                </c:pt>
                <c:pt idx="41">
                  <c:v>0.42</c:v>
                </c:pt>
                <c:pt idx="42">
                  <c:v>0.42</c:v>
                </c:pt>
                <c:pt idx="43">
                  <c:v>0.42</c:v>
                </c:pt>
                <c:pt idx="44">
                  <c:v>0.41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4-4D21-A825-35AECD4C2A16}"/>
            </c:ext>
          </c:extLst>
        </c:ser>
        <c:ser>
          <c:idx val="2"/>
          <c:order val="2"/>
          <c:tx>
            <c:strRef>
              <c:f>'10B'!$M$81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'10B'!$N$81:$BG$81</c:f>
              <c:numCache>
                <c:formatCode>General</c:formatCode>
                <c:ptCount val="46"/>
                <c:pt idx="0">
                  <c:v>0.75</c:v>
                </c:pt>
                <c:pt idx="1">
                  <c:v>0.75</c:v>
                </c:pt>
                <c:pt idx="2">
                  <c:v>0.73</c:v>
                </c:pt>
                <c:pt idx="3">
                  <c:v>0.74</c:v>
                </c:pt>
                <c:pt idx="4">
                  <c:v>0.73</c:v>
                </c:pt>
                <c:pt idx="5">
                  <c:v>0.75</c:v>
                </c:pt>
                <c:pt idx="6">
                  <c:v>0.75</c:v>
                </c:pt>
                <c:pt idx="7">
                  <c:v>0.76</c:v>
                </c:pt>
                <c:pt idx="8">
                  <c:v>0.8</c:v>
                </c:pt>
                <c:pt idx="9">
                  <c:v>0.76</c:v>
                </c:pt>
                <c:pt idx="10">
                  <c:v>0.83</c:v>
                </c:pt>
                <c:pt idx="11">
                  <c:v>0.82</c:v>
                </c:pt>
                <c:pt idx="12">
                  <c:v>0.84</c:v>
                </c:pt>
                <c:pt idx="13">
                  <c:v>0.87</c:v>
                </c:pt>
                <c:pt idx="14">
                  <c:v>0.86</c:v>
                </c:pt>
                <c:pt idx="15">
                  <c:v>0.87</c:v>
                </c:pt>
                <c:pt idx="16">
                  <c:v>0.85</c:v>
                </c:pt>
                <c:pt idx="17">
                  <c:v>0.81</c:v>
                </c:pt>
                <c:pt idx="18">
                  <c:v>0.83</c:v>
                </c:pt>
                <c:pt idx="19">
                  <c:v>0.85</c:v>
                </c:pt>
                <c:pt idx="20">
                  <c:v>0.86</c:v>
                </c:pt>
                <c:pt idx="21">
                  <c:v>0.84</c:v>
                </c:pt>
                <c:pt idx="22">
                  <c:v>0.9</c:v>
                </c:pt>
                <c:pt idx="23">
                  <c:v>0.91</c:v>
                </c:pt>
                <c:pt idx="24">
                  <c:v>0.9</c:v>
                </c:pt>
                <c:pt idx="25">
                  <c:v>0.9</c:v>
                </c:pt>
                <c:pt idx="26">
                  <c:v>0.92</c:v>
                </c:pt>
                <c:pt idx="27">
                  <c:v>0.93</c:v>
                </c:pt>
                <c:pt idx="28">
                  <c:v>0.94</c:v>
                </c:pt>
                <c:pt idx="29">
                  <c:v>0.92</c:v>
                </c:pt>
                <c:pt idx="30">
                  <c:v>0.92</c:v>
                </c:pt>
                <c:pt idx="31">
                  <c:v>0.83</c:v>
                </c:pt>
                <c:pt idx="32">
                  <c:v>0.82</c:v>
                </c:pt>
                <c:pt idx="33">
                  <c:v>0.79</c:v>
                </c:pt>
                <c:pt idx="34">
                  <c:v>0.77</c:v>
                </c:pt>
                <c:pt idx="35">
                  <c:v>0.76</c:v>
                </c:pt>
                <c:pt idx="36">
                  <c:v>0.74</c:v>
                </c:pt>
                <c:pt idx="37">
                  <c:v>0.72</c:v>
                </c:pt>
                <c:pt idx="38">
                  <c:v>0.71</c:v>
                </c:pt>
                <c:pt idx="39">
                  <c:v>0.69</c:v>
                </c:pt>
                <c:pt idx="40">
                  <c:v>0.67</c:v>
                </c:pt>
                <c:pt idx="41">
                  <c:v>0.67</c:v>
                </c:pt>
                <c:pt idx="42">
                  <c:v>0.68</c:v>
                </c:pt>
                <c:pt idx="43">
                  <c:v>0.7</c:v>
                </c:pt>
                <c:pt idx="44">
                  <c:v>0.7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4-4D21-A825-35AECD4C2A16}"/>
            </c:ext>
          </c:extLst>
        </c:ser>
        <c:ser>
          <c:idx val="3"/>
          <c:order val="3"/>
          <c:tx>
            <c:strRef>
              <c:f>'10B'!$M$82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'10B'!$N$82:$BG$82</c:f>
              <c:numCache>
                <c:formatCode>General</c:formatCode>
                <c:ptCount val="46"/>
                <c:pt idx="0">
                  <c:v>1.39</c:v>
                </c:pt>
                <c:pt idx="1">
                  <c:v>1.46</c:v>
                </c:pt>
                <c:pt idx="2">
                  <c:v>1.6</c:v>
                </c:pt>
                <c:pt idx="3">
                  <c:v>1.71</c:v>
                </c:pt>
                <c:pt idx="4">
                  <c:v>1.67</c:v>
                </c:pt>
                <c:pt idx="5">
                  <c:v>1.66</c:v>
                </c:pt>
                <c:pt idx="6">
                  <c:v>1.68</c:v>
                </c:pt>
                <c:pt idx="7">
                  <c:v>1.75</c:v>
                </c:pt>
                <c:pt idx="8">
                  <c:v>1.86</c:v>
                </c:pt>
                <c:pt idx="9">
                  <c:v>1.85</c:v>
                </c:pt>
                <c:pt idx="10">
                  <c:v>1.86</c:v>
                </c:pt>
                <c:pt idx="11">
                  <c:v>1.97</c:v>
                </c:pt>
                <c:pt idx="12">
                  <c:v>2.0699999999999998</c:v>
                </c:pt>
                <c:pt idx="13">
                  <c:v>2.1</c:v>
                </c:pt>
                <c:pt idx="14">
                  <c:v>2.16</c:v>
                </c:pt>
                <c:pt idx="15">
                  <c:v>1.97</c:v>
                </c:pt>
                <c:pt idx="16">
                  <c:v>1.81</c:v>
                </c:pt>
                <c:pt idx="17">
                  <c:v>1.8</c:v>
                </c:pt>
                <c:pt idx="18">
                  <c:v>1.64</c:v>
                </c:pt>
                <c:pt idx="19">
                  <c:v>1.59</c:v>
                </c:pt>
                <c:pt idx="20">
                  <c:v>1.62</c:v>
                </c:pt>
                <c:pt idx="21">
                  <c:v>1.6</c:v>
                </c:pt>
                <c:pt idx="22">
                  <c:v>1.5</c:v>
                </c:pt>
                <c:pt idx="23">
                  <c:v>1.47</c:v>
                </c:pt>
                <c:pt idx="24">
                  <c:v>1.51</c:v>
                </c:pt>
                <c:pt idx="25">
                  <c:v>1.48</c:v>
                </c:pt>
                <c:pt idx="26">
                  <c:v>1.45</c:v>
                </c:pt>
                <c:pt idx="27">
                  <c:v>1.43</c:v>
                </c:pt>
                <c:pt idx="28">
                  <c:v>1.48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1.46</c:v>
                </c:pt>
                <c:pt idx="33">
                  <c:v>1.17</c:v>
                </c:pt>
                <c:pt idx="34">
                  <c:v>1.1399999999999999</c:v>
                </c:pt>
                <c:pt idx="35">
                  <c:v>1.1100000000000001</c:v>
                </c:pt>
                <c:pt idx="36">
                  <c:v>1.07</c:v>
                </c:pt>
                <c:pt idx="37">
                  <c:v>1.04</c:v>
                </c:pt>
                <c:pt idx="38">
                  <c:v>0.99</c:v>
                </c:pt>
                <c:pt idx="39">
                  <c:v>0.96</c:v>
                </c:pt>
                <c:pt idx="40">
                  <c:v>0.93</c:v>
                </c:pt>
                <c:pt idx="41">
                  <c:v>0.89</c:v>
                </c:pt>
                <c:pt idx="42">
                  <c:v>0.87</c:v>
                </c:pt>
                <c:pt idx="43">
                  <c:v>0.85</c:v>
                </c:pt>
                <c:pt idx="44">
                  <c:v>0.83</c:v>
                </c:pt>
                <c:pt idx="4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4-4D21-A825-35AECD4C2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4528"/>
        <c:axId val="630025184"/>
      </c:areaChart>
      <c:catAx>
        <c:axId val="63002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5184"/>
        <c:crosses val="autoZero"/>
        <c:auto val="1"/>
        <c:lblAlgn val="ctr"/>
        <c:lblOffset val="100"/>
        <c:tickLblSkip val="5"/>
        <c:noMultiLvlLbl val="0"/>
      </c:catAx>
      <c:valAx>
        <c:axId val="63002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Baggrundstal for udledninger fra malkekvægs fordøjelse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35416277941561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'10B'!$M$54</c:f>
              <c:strCache>
                <c:ptCount val="1"/>
                <c:pt idx="0">
                  <c:v>Mælkeydelse, jersey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'10B'!$N$54:$AC$54</c:f>
              <c:numCache>
                <c:formatCode>General</c:formatCode>
                <c:ptCount val="16"/>
                <c:pt idx="0">
                  <c:v>100</c:v>
                </c:pt>
                <c:pt idx="1">
                  <c:v>101.39</c:v>
                </c:pt>
                <c:pt idx="2">
                  <c:v>102.77</c:v>
                </c:pt>
                <c:pt idx="3">
                  <c:v>104.16</c:v>
                </c:pt>
                <c:pt idx="4">
                  <c:v>105.55</c:v>
                </c:pt>
                <c:pt idx="5">
                  <c:v>106.93</c:v>
                </c:pt>
                <c:pt idx="6">
                  <c:v>108.16</c:v>
                </c:pt>
                <c:pt idx="7">
                  <c:v>109.38</c:v>
                </c:pt>
                <c:pt idx="8">
                  <c:v>110.61</c:v>
                </c:pt>
                <c:pt idx="9">
                  <c:v>111.83</c:v>
                </c:pt>
                <c:pt idx="10">
                  <c:v>113.06</c:v>
                </c:pt>
                <c:pt idx="11">
                  <c:v>114.38</c:v>
                </c:pt>
                <c:pt idx="12">
                  <c:v>115.71</c:v>
                </c:pt>
                <c:pt idx="13">
                  <c:v>117.04</c:v>
                </c:pt>
                <c:pt idx="14">
                  <c:v>118.37</c:v>
                </c:pt>
                <c:pt idx="15">
                  <c:v>119.7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7-4491-838F-CA1257B7C110}"/>
            </c:ext>
          </c:extLst>
        </c:ser>
        <c:ser>
          <c:idx val="1"/>
          <c:order val="1"/>
          <c:tx>
            <c:strRef>
              <c:f>'10B'!$M$55</c:f>
              <c:strCache>
                <c:ptCount val="1"/>
                <c:pt idx="0">
                  <c:v>Mælkeydelse, stor race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'10B'!$N$55:$AC$55</c:f>
              <c:numCache>
                <c:formatCode>General</c:formatCode>
                <c:ptCount val="16"/>
                <c:pt idx="0">
                  <c:v>100</c:v>
                </c:pt>
                <c:pt idx="1">
                  <c:v>101.28</c:v>
                </c:pt>
                <c:pt idx="2">
                  <c:v>102.56</c:v>
                </c:pt>
                <c:pt idx="3">
                  <c:v>103.84</c:v>
                </c:pt>
                <c:pt idx="4">
                  <c:v>105.12</c:v>
                </c:pt>
                <c:pt idx="5">
                  <c:v>106.39</c:v>
                </c:pt>
                <c:pt idx="6">
                  <c:v>107.61</c:v>
                </c:pt>
                <c:pt idx="7">
                  <c:v>108.83</c:v>
                </c:pt>
                <c:pt idx="8">
                  <c:v>110.05</c:v>
                </c:pt>
                <c:pt idx="9">
                  <c:v>111.28</c:v>
                </c:pt>
                <c:pt idx="10">
                  <c:v>112.5</c:v>
                </c:pt>
                <c:pt idx="11">
                  <c:v>113.81</c:v>
                </c:pt>
                <c:pt idx="12">
                  <c:v>115.13</c:v>
                </c:pt>
                <c:pt idx="13">
                  <c:v>116.45</c:v>
                </c:pt>
                <c:pt idx="14">
                  <c:v>117.77</c:v>
                </c:pt>
                <c:pt idx="15">
                  <c:v>119.09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7-4491-838F-CA1257B7C110}"/>
            </c:ext>
          </c:extLst>
        </c:ser>
        <c:ser>
          <c:idx val="2"/>
          <c:order val="2"/>
          <c:tx>
            <c:strRef>
              <c:f>'10B'!$M$56</c:f>
              <c:strCache>
                <c:ptCount val="1"/>
                <c:pt idx="0">
                  <c:v>Metanudledning per malkekvæg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'10B'!$N$56:$AC$56</c:f>
              <c:numCache>
                <c:formatCode>General</c:formatCode>
                <c:ptCount val="16"/>
                <c:pt idx="0">
                  <c:v>100</c:v>
                </c:pt>
                <c:pt idx="1">
                  <c:v>102.64</c:v>
                </c:pt>
                <c:pt idx="2">
                  <c:v>103.49</c:v>
                </c:pt>
                <c:pt idx="3">
                  <c:v>104.35</c:v>
                </c:pt>
                <c:pt idx="4">
                  <c:v>105.2</c:v>
                </c:pt>
                <c:pt idx="5">
                  <c:v>104.26</c:v>
                </c:pt>
                <c:pt idx="6">
                  <c:v>104.66</c:v>
                </c:pt>
                <c:pt idx="7">
                  <c:v>105.41</c:v>
                </c:pt>
                <c:pt idx="8">
                  <c:v>106.15</c:v>
                </c:pt>
                <c:pt idx="9">
                  <c:v>106.9</c:v>
                </c:pt>
                <c:pt idx="10">
                  <c:v>107.65</c:v>
                </c:pt>
                <c:pt idx="11">
                  <c:v>108.54</c:v>
                </c:pt>
                <c:pt idx="12">
                  <c:v>109.34</c:v>
                </c:pt>
                <c:pt idx="13">
                  <c:v>110.14</c:v>
                </c:pt>
                <c:pt idx="14">
                  <c:v>110.94</c:v>
                </c:pt>
                <c:pt idx="15">
                  <c:v>111.77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7-4491-838F-CA1257B7C110}"/>
            </c:ext>
          </c:extLst>
        </c:ser>
        <c:ser>
          <c:idx val="3"/>
          <c:order val="3"/>
          <c:tx>
            <c:strRef>
              <c:f>'10B'!$M$57</c:f>
              <c:strCache>
                <c:ptCount val="1"/>
                <c:pt idx="0">
                  <c:v>Bestand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'10B'!$N$57:$AC$57</c:f>
              <c:numCache>
                <c:formatCode>General</c:formatCode>
                <c:ptCount val="16"/>
                <c:pt idx="0">
                  <c:v>100</c:v>
                </c:pt>
                <c:pt idx="1">
                  <c:v>99.29</c:v>
                </c:pt>
                <c:pt idx="2">
                  <c:v>100.2</c:v>
                </c:pt>
                <c:pt idx="3">
                  <c:v>100.47</c:v>
                </c:pt>
                <c:pt idx="4">
                  <c:v>100.78</c:v>
                </c:pt>
                <c:pt idx="5">
                  <c:v>100.92</c:v>
                </c:pt>
                <c:pt idx="6">
                  <c:v>101.24</c:v>
                </c:pt>
                <c:pt idx="7">
                  <c:v>102.05</c:v>
                </c:pt>
                <c:pt idx="8">
                  <c:v>102.6</c:v>
                </c:pt>
                <c:pt idx="9">
                  <c:v>103.38</c:v>
                </c:pt>
                <c:pt idx="10">
                  <c:v>104.18</c:v>
                </c:pt>
                <c:pt idx="11">
                  <c:v>103.72</c:v>
                </c:pt>
                <c:pt idx="12">
                  <c:v>102.74</c:v>
                </c:pt>
                <c:pt idx="13">
                  <c:v>101.79</c:v>
                </c:pt>
                <c:pt idx="14">
                  <c:v>100.86</c:v>
                </c:pt>
                <c:pt idx="15">
                  <c:v>99.96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7-4491-838F-CA1257B7C110}"/>
            </c:ext>
          </c:extLst>
        </c:ser>
        <c:ser>
          <c:idx val="4"/>
          <c:order val="4"/>
          <c:tx>
            <c:strRef>
              <c:f>'10B'!$M$58</c:f>
              <c:strCache>
                <c:ptCount val="1"/>
                <c:pt idx="0">
                  <c:v>Ym faktor, jersey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'10B'!$N$58:$AC$58</c:f>
              <c:numCache>
                <c:formatCode>General</c:formatCode>
                <c:ptCount val="1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95.86</c:v>
                </c:pt>
                <c:pt idx="6">
                  <c:v>95.69</c:v>
                </c:pt>
                <c:pt idx="7">
                  <c:v>95.52</c:v>
                </c:pt>
                <c:pt idx="8">
                  <c:v>95.34</c:v>
                </c:pt>
                <c:pt idx="9">
                  <c:v>95.17</c:v>
                </c:pt>
                <c:pt idx="10">
                  <c:v>95.34</c:v>
                </c:pt>
                <c:pt idx="11">
                  <c:v>95.17</c:v>
                </c:pt>
                <c:pt idx="12">
                  <c:v>95</c:v>
                </c:pt>
                <c:pt idx="13">
                  <c:v>94.83</c:v>
                </c:pt>
                <c:pt idx="14">
                  <c:v>94.66</c:v>
                </c:pt>
                <c:pt idx="15">
                  <c:v>94.66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37-4491-838F-CA1257B7C110}"/>
            </c:ext>
          </c:extLst>
        </c:ser>
        <c:ser>
          <c:idx val="5"/>
          <c:order val="5"/>
          <c:tx>
            <c:strRef>
              <c:f>'10B'!$M$59</c:f>
              <c:strCache>
                <c:ptCount val="1"/>
                <c:pt idx="0">
                  <c:v>Ym faktor, stor race</c:v>
                </c:pt>
              </c:strCache>
            </c:strRef>
          </c:tx>
          <c:spPr>
            <a:ln w="28575" cap="rnd">
              <a:solidFill>
                <a:srgbClr val="673AB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'10B'!$N$59:$AC$59</c:f>
              <c:numCache>
                <c:formatCode>General</c:formatCode>
                <c:ptCount val="16"/>
                <c:pt idx="0">
                  <c:v>100</c:v>
                </c:pt>
                <c:pt idx="1">
                  <c:v>100</c:v>
                </c:pt>
                <c:pt idx="2">
                  <c:v>99.83</c:v>
                </c:pt>
                <c:pt idx="3">
                  <c:v>99.65</c:v>
                </c:pt>
                <c:pt idx="4">
                  <c:v>99.48</c:v>
                </c:pt>
                <c:pt idx="5">
                  <c:v>96.35</c:v>
                </c:pt>
                <c:pt idx="6">
                  <c:v>95.49</c:v>
                </c:pt>
                <c:pt idx="7">
                  <c:v>95.31</c:v>
                </c:pt>
                <c:pt idx="8">
                  <c:v>95.14</c:v>
                </c:pt>
                <c:pt idx="9">
                  <c:v>94.97</c:v>
                </c:pt>
                <c:pt idx="10">
                  <c:v>94.79</c:v>
                </c:pt>
                <c:pt idx="11">
                  <c:v>94.79</c:v>
                </c:pt>
                <c:pt idx="12">
                  <c:v>94.62</c:v>
                </c:pt>
                <c:pt idx="13">
                  <c:v>94.44</c:v>
                </c:pt>
                <c:pt idx="14">
                  <c:v>94.27</c:v>
                </c:pt>
                <c:pt idx="15">
                  <c:v>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7-4491-838F-CA1257B7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20920"/>
        <c:axId val="630018952"/>
      </c:lineChart>
      <c:catAx>
        <c:axId val="63002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8952"/>
        <c:crosses val="autoZero"/>
        <c:auto val="1"/>
        <c:lblAlgn val="ctr"/>
        <c:lblOffset val="100"/>
        <c:tickLblSkip val="5"/>
        <c:noMultiLvlLbl val="0"/>
      </c:catAx>
      <c:valAx>
        <c:axId val="630018952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husdyrenes fordøjelse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19511512482741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'10B'!$M$29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673AB7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'10B'!$N$29:$BG$29</c:f>
              <c:numCache>
                <c:formatCode>General</c:formatCode>
                <c:ptCount val="46"/>
                <c:pt idx="0">
                  <c:v>0.13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0.18</c:v>
                </c:pt>
                <c:pt idx="16">
                  <c:v>0.18</c:v>
                </c:pt>
                <c:pt idx="17">
                  <c:v>0.18</c:v>
                </c:pt>
                <c:pt idx="18">
                  <c:v>0.18</c:v>
                </c:pt>
                <c:pt idx="19">
                  <c:v>0.17</c:v>
                </c:pt>
                <c:pt idx="20">
                  <c:v>0.16</c:v>
                </c:pt>
                <c:pt idx="21">
                  <c:v>0.15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0.16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0.17</c:v>
                </c:pt>
                <c:pt idx="37">
                  <c:v>0.17</c:v>
                </c:pt>
                <c:pt idx="38">
                  <c:v>0.17</c:v>
                </c:pt>
                <c:pt idx="39">
                  <c:v>0.17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C-4569-9014-173B97C89549}"/>
            </c:ext>
          </c:extLst>
        </c:ser>
        <c:ser>
          <c:idx val="1"/>
          <c:order val="1"/>
          <c:tx>
            <c:strRef>
              <c:f>'10B'!$M$30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'10B'!$N$30:$BG$30</c:f>
              <c:numCache>
                <c:formatCode>General</c:formatCode>
                <c:ptCount val="46"/>
                <c:pt idx="0">
                  <c:v>1.41</c:v>
                </c:pt>
                <c:pt idx="1">
                  <c:v>1.42</c:v>
                </c:pt>
                <c:pt idx="2">
                  <c:v>1.44</c:v>
                </c:pt>
                <c:pt idx="3">
                  <c:v>1.43</c:v>
                </c:pt>
                <c:pt idx="4">
                  <c:v>1.36</c:v>
                </c:pt>
                <c:pt idx="5">
                  <c:v>1.36</c:v>
                </c:pt>
                <c:pt idx="6">
                  <c:v>1.35</c:v>
                </c:pt>
                <c:pt idx="7">
                  <c:v>1.32</c:v>
                </c:pt>
                <c:pt idx="8">
                  <c:v>1.28</c:v>
                </c:pt>
                <c:pt idx="9">
                  <c:v>1.25</c:v>
                </c:pt>
                <c:pt idx="10">
                  <c:v>1.23</c:v>
                </c:pt>
                <c:pt idx="11">
                  <c:v>1.28</c:v>
                </c:pt>
                <c:pt idx="12">
                  <c:v>1.22</c:v>
                </c:pt>
                <c:pt idx="13">
                  <c:v>1.17</c:v>
                </c:pt>
                <c:pt idx="14">
                  <c:v>1.1200000000000001</c:v>
                </c:pt>
                <c:pt idx="15">
                  <c:v>1.07</c:v>
                </c:pt>
                <c:pt idx="16">
                  <c:v>1.1100000000000001</c:v>
                </c:pt>
                <c:pt idx="17">
                  <c:v>1.18</c:v>
                </c:pt>
                <c:pt idx="18">
                  <c:v>1.19</c:v>
                </c:pt>
                <c:pt idx="19">
                  <c:v>1.1399999999999999</c:v>
                </c:pt>
                <c:pt idx="20">
                  <c:v>1.1599999999999999</c:v>
                </c:pt>
                <c:pt idx="21">
                  <c:v>1.1599999999999999</c:v>
                </c:pt>
                <c:pt idx="22">
                  <c:v>1.17</c:v>
                </c:pt>
                <c:pt idx="23">
                  <c:v>1.21</c:v>
                </c:pt>
                <c:pt idx="24">
                  <c:v>1.19</c:v>
                </c:pt>
                <c:pt idx="25">
                  <c:v>1.1499999999999999</c:v>
                </c:pt>
                <c:pt idx="26">
                  <c:v>1.1399999999999999</c:v>
                </c:pt>
                <c:pt idx="27">
                  <c:v>1.1100000000000001</c:v>
                </c:pt>
                <c:pt idx="28">
                  <c:v>1.0900000000000001</c:v>
                </c:pt>
                <c:pt idx="29">
                  <c:v>1.06</c:v>
                </c:pt>
                <c:pt idx="30">
                  <c:v>1.07</c:v>
                </c:pt>
                <c:pt idx="31">
                  <c:v>1.06</c:v>
                </c:pt>
                <c:pt idx="32">
                  <c:v>1.07</c:v>
                </c:pt>
                <c:pt idx="33">
                  <c:v>1.07</c:v>
                </c:pt>
                <c:pt idx="34">
                  <c:v>1.07</c:v>
                </c:pt>
                <c:pt idx="35">
                  <c:v>1.07</c:v>
                </c:pt>
                <c:pt idx="36">
                  <c:v>1.07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1.07</c:v>
                </c:pt>
                <c:pt idx="43">
                  <c:v>1.06</c:v>
                </c:pt>
                <c:pt idx="44">
                  <c:v>1.06</c:v>
                </c:pt>
                <c:pt idx="45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C-4569-9014-173B97C89549}"/>
            </c:ext>
          </c:extLst>
        </c:ser>
        <c:ser>
          <c:idx val="2"/>
          <c:order val="2"/>
          <c:tx>
            <c:strRef>
              <c:f>'10B'!$M$31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'10B'!$N$31:$BG$31</c:f>
              <c:numCache>
                <c:formatCode>General</c:formatCode>
                <c:ptCount val="46"/>
                <c:pt idx="0">
                  <c:v>2.69</c:v>
                </c:pt>
                <c:pt idx="1">
                  <c:v>2.69</c:v>
                </c:pt>
                <c:pt idx="2">
                  <c:v>2.6</c:v>
                </c:pt>
                <c:pt idx="3">
                  <c:v>2.65</c:v>
                </c:pt>
                <c:pt idx="4">
                  <c:v>2.62</c:v>
                </c:pt>
                <c:pt idx="5">
                  <c:v>2.62</c:v>
                </c:pt>
                <c:pt idx="6">
                  <c:v>2.61</c:v>
                </c:pt>
                <c:pt idx="7">
                  <c:v>2.48</c:v>
                </c:pt>
                <c:pt idx="8">
                  <c:v>2.4900000000000002</c:v>
                </c:pt>
                <c:pt idx="9">
                  <c:v>2.36</c:v>
                </c:pt>
                <c:pt idx="10">
                  <c:v>2.31</c:v>
                </c:pt>
                <c:pt idx="11">
                  <c:v>2.31</c:v>
                </c:pt>
                <c:pt idx="12">
                  <c:v>2.2999999999999998</c:v>
                </c:pt>
                <c:pt idx="13">
                  <c:v>2.2999999999999998</c:v>
                </c:pt>
                <c:pt idx="14">
                  <c:v>2.21</c:v>
                </c:pt>
                <c:pt idx="15">
                  <c:v>2.2400000000000002</c:v>
                </c:pt>
                <c:pt idx="16">
                  <c:v>2.21</c:v>
                </c:pt>
                <c:pt idx="17">
                  <c:v>2.2000000000000002</c:v>
                </c:pt>
                <c:pt idx="18">
                  <c:v>2.25</c:v>
                </c:pt>
                <c:pt idx="19">
                  <c:v>2.33</c:v>
                </c:pt>
                <c:pt idx="20">
                  <c:v>2.35</c:v>
                </c:pt>
                <c:pt idx="21">
                  <c:v>2.31</c:v>
                </c:pt>
                <c:pt idx="22">
                  <c:v>2.41</c:v>
                </c:pt>
                <c:pt idx="23">
                  <c:v>2.41</c:v>
                </c:pt>
                <c:pt idx="24">
                  <c:v>2.42</c:v>
                </c:pt>
                <c:pt idx="25">
                  <c:v>2.42</c:v>
                </c:pt>
                <c:pt idx="26">
                  <c:v>2.5</c:v>
                </c:pt>
                <c:pt idx="27">
                  <c:v>2.54</c:v>
                </c:pt>
                <c:pt idx="28">
                  <c:v>2.56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2.5499999999999998</c:v>
                </c:pt>
                <c:pt idx="32">
                  <c:v>2.59</c:v>
                </c:pt>
                <c:pt idx="33">
                  <c:v>2.62</c:v>
                </c:pt>
                <c:pt idx="34">
                  <c:v>2.65</c:v>
                </c:pt>
                <c:pt idx="35">
                  <c:v>2.63</c:v>
                </c:pt>
                <c:pt idx="36">
                  <c:v>2.65</c:v>
                </c:pt>
                <c:pt idx="37">
                  <c:v>2.69</c:v>
                </c:pt>
                <c:pt idx="38">
                  <c:v>2.72</c:v>
                </c:pt>
                <c:pt idx="39">
                  <c:v>2.76</c:v>
                </c:pt>
                <c:pt idx="40">
                  <c:v>2.8</c:v>
                </c:pt>
                <c:pt idx="41">
                  <c:v>2.81</c:v>
                </c:pt>
                <c:pt idx="42">
                  <c:v>2.81</c:v>
                </c:pt>
                <c:pt idx="43">
                  <c:v>2.8</c:v>
                </c:pt>
                <c:pt idx="44">
                  <c:v>2.8</c:v>
                </c:pt>
                <c:pt idx="45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C-4569-9014-173B97C89549}"/>
            </c:ext>
          </c:extLst>
        </c:ser>
        <c:ser>
          <c:idx val="3"/>
          <c:order val="3"/>
          <c:tx>
            <c:strRef>
              <c:f>'10B'!$M$32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FF5252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'10B'!$N$32:$BG$32</c:f>
              <c:numCache>
                <c:formatCode>General</c:formatCode>
                <c:ptCount val="46"/>
                <c:pt idx="0">
                  <c:v>0.28999999999999998</c:v>
                </c:pt>
                <c:pt idx="1">
                  <c:v>0.3</c:v>
                </c:pt>
                <c:pt idx="2">
                  <c:v>0.32</c:v>
                </c:pt>
                <c:pt idx="3">
                  <c:v>0.35</c:v>
                </c:pt>
                <c:pt idx="4">
                  <c:v>0.34</c:v>
                </c:pt>
                <c:pt idx="5">
                  <c:v>0.34</c:v>
                </c:pt>
                <c:pt idx="6">
                  <c:v>0.34</c:v>
                </c:pt>
                <c:pt idx="7">
                  <c:v>0.35</c:v>
                </c:pt>
                <c:pt idx="8">
                  <c:v>0.37</c:v>
                </c:pt>
                <c:pt idx="9">
                  <c:v>0.37</c:v>
                </c:pt>
                <c:pt idx="10">
                  <c:v>0.37</c:v>
                </c:pt>
                <c:pt idx="11">
                  <c:v>0.4</c:v>
                </c:pt>
                <c:pt idx="12">
                  <c:v>0.41</c:v>
                </c:pt>
                <c:pt idx="13">
                  <c:v>0.41</c:v>
                </c:pt>
                <c:pt idx="14">
                  <c:v>0.42</c:v>
                </c:pt>
                <c:pt idx="15">
                  <c:v>0.41</c:v>
                </c:pt>
                <c:pt idx="16">
                  <c:v>0.41</c:v>
                </c:pt>
                <c:pt idx="17">
                  <c:v>0.42</c:v>
                </c:pt>
                <c:pt idx="18">
                  <c:v>0.4</c:v>
                </c:pt>
                <c:pt idx="19">
                  <c:v>0.39</c:v>
                </c:pt>
                <c:pt idx="20">
                  <c:v>0.4</c:v>
                </c:pt>
                <c:pt idx="21">
                  <c:v>0.4</c:v>
                </c:pt>
                <c:pt idx="22">
                  <c:v>0.38</c:v>
                </c:pt>
                <c:pt idx="23">
                  <c:v>0.38</c:v>
                </c:pt>
                <c:pt idx="24">
                  <c:v>0.39</c:v>
                </c:pt>
                <c:pt idx="25">
                  <c:v>0.39</c:v>
                </c:pt>
                <c:pt idx="26">
                  <c:v>0.38</c:v>
                </c:pt>
                <c:pt idx="27">
                  <c:v>0.38</c:v>
                </c:pt>
                <c:pt idx="28">
                  <c:v>0.39</c:v>
                </c:pt>
                <c:pt idx="29">
                  <c:v>0.37</c:v>
                </c:pt>
                <c:pt idx="30">
                  <c:v>0.39</c:v>
                </c:pt>
                <c:pt idx="31">
                  <c:v>0.41</c:v>
                </c:pt>
                <c:pt idx="32">
                  <c:v>0.4</c:v>
                </c:pt>
                <c:pt idx="33">
                  <c:v>0.4</c:v>
                </c:pt>
                <c:pt idx="34">
                  <c:v>0.39</c:v>
                </c:pt>
                <c:pt idx="35">
                  <c:v>0.39</c:v>
                </c:pt>
                <c:pt idx="36">
                  <c:v>0.38</c:v>
                </c:pt>
                <c:pt idx="37">
                  <c:v>0.38</c:v>
                </c:pt>
                <c:pt idx="38">
                  <c:v>0.37</c:v>
                </c:pt>
                <c:pt idx="39">
                  <c:v>0.37</c:v>
                </c:pt>
                <c:pt idx="40">
                  <c:v>0.36</c:v>
                </c:pt>
                <c:pt idx="41">
                  <c:v>0.35</c:v>
                </c:pt>
                <c:pt idx="42">
                  <c:v>0.34</c:v>
                </c:pt>
                <c:pt idx="43">
                  <c:v>0.34</c:v>
                </c:pt>
                <c:pt idx="44">
                  <c:v>0.33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0C-4569-9014-173B97C8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7808"/>
        <c:axId val="630028136"/>
      </c:areaChart>
      <c:catAx>
        <c:axId val="6300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8136"/>
        <c:crosses val="autoZero"/>
        <c:auto val="1"/>
        <c:lblAlgn val="ctr"/>
        <c:lblOffset val="100"/>
        <c:tickLblSkip val="5"/>
        <c:noMultiLvlLbl val="0"/>
      </c:catAx>
      <c:valAx>
        <c:axId val="63002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7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 i hhv.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'10B'!$M$204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'10B'!$N$203:$BG$203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'10B'!$N$204:$BG$204</c:f>
              <c:numCache>
                <c:formatCode>General</c:formatCode>
                <c:ptCount val="46"/>
                <c:pt idx="0">
                  <c:v>13.07</c:v>
                </c:pt>
                <c:pt idx="1">
                  <c:v>12.94</c:v>
                </c:pt>
                <c:pt idx="2">
                  <c:v>12.78</c:v>
                </c:pt>
                <c:pt idx="3">
                  <c:v>12.71</c:v>
                </c:pt>
                <c:pt idx="4">
                  <c:v>12.54</c:v>
                </c:pt>
                <c:pt idx="5">
                  <c:v>12.55</c:v>
                </c:pt>
                <c:pt idx="6">
                  <c:v>12.18</c:v>
                </c:pt>
                <c:pt idx="7">
                  <c:v>12.17</c:v>
                </c:pt>
                <c:pt idx="8">
                  <c:v>12.16</c:v>
                </c:pt>
                <c:pt idx="9">
                  <c:v>11.78</c:v>
                </c:pt>
                <c:pt idx="10">
                  <c:v>11.73</c:v>
                </c:pt>
                <c:pt idx="11">
                  <c:v>11.77</c:v>
                </c:pt>
                <c:pt idx="12">
                  <c:v>11.81</c:v>
                </c:pt>
                <c:pt idx="13">
                  <c:v>11.61</c:v>
                </c:pt>
                <c:pt idx="14">
                  <c:v>11.55</c:v>
                </c:pt>
                <c:pt idx="15">
                  <c:v>11.36</c:v>
                </c:pt>
                <c:pt idx="16">
                  <c:v>11.07</c:v>
                </c:pt>
                <c:pt idx="17">
                  <c:v>11.28</c:v>
                </c:pt>
                <c:pt idx="18">
                  <c:v>11.27</c:v>
                </c:pt>
                <c:pt idx="19">
                  <c:v>11.07</c:v>
                </c:pt>
                <c:pt idx="20">
                  <c:v>11.02</c:v>
                </c:pt>
                <c:pt idx="21">
                  <c:v>10.99</c:v>
                </c:pt>
                <c:pt idx="22">
                  <c:v>11.01</c:v>
                </c:pt>
                <c:pt idx="23">
                  <c:v>11</c:v>
                </c:pt>
                <c:pt idx="24">
                  <c:v>11.09</c:v>
                </c:pt>
                <c:pt idx="25">
                  <c:v>10.98</c:v>
                </c:pt>
                <c:pt idx="26">
                  <c:v>11.13</c:v>
                </c:pt>
                <c:pt idx="27">
                  <c:v>11.2</c:v>
                </c:pt>
                <c:pt idx="28">
                  <c:v>11.08</c:v>
                </c:pt>
                <c:pt idx="29">
                  <c:v>11.06</c:v>
                </c:pt>
                <c:pt idx="30">
                  <c:v>11.01</c:v>
                </c:pt>
                <c:pt idx="31">
                  <c:v>10.79</c:v>
                </c:pt>
                <c:pt idx="32">
                  <c:v>10.76</c:v>
                </c:pt>
                <c:pt idx="33">
                  <c:v>10.71</c:v>
                </c:pt>
                <c:pt idx="34">
                  <c:v>10.67</c:v>
                </c:pt>
                <c:pt idx="35">
                  <c:v>10.65</c:v>
                </c:pt>
                <c:pt idx="36">
                  <c:v>10.62</c:v>
                </c:pt>
                <c:pt idx="37">
                  <c:v>10.59</c:v>
                </c:pt>
                <c:pt idx="38">
                  <c:v>10.57</c:v>
                </c:pt>
                <c:pt idx="39">
                  <c:v>10.53</c:v>
                </c:pt>
                <c:pt idx="4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7-4067-91CE-BA122110E906}"/>
            </c:ext>
          </c:extLst>
        </c:ser>
        <c:ser>
          <c:idx val="1"/>
          <c:order val="1"/>
          <c:tx>
            <c:strRef>
              <c:f>'10B'!$M$205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'10B'!$N$203:$BG$203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'10B'!$N$205:$BG$205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7-4067-91CE-BA122110E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31744"/>
        <c:axId val="630036336"/>
      </c:lineChart>
      <c:catAx>
        <c:axId val="6300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6336"/>
        <c:crosses val="autoZero"/>
        <c:auto val="1"/>
        <c:lblAlgn val="ctr"/>
        <c:lblOffset val="100"/>
        <c:tickLblSkip val="5"/>
        <c:noMultiLvlLbl val="0"/>
      </c:catAx>
      <c:valAx>
        <c:axId val="6300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Gylle afsat til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3344777400455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'10B'!$M$104</c:f>
              <c:strCache>
                <c:ptCount val="1"/>
                <c:pt idx="0">
                  <c:v>Kvæggylle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'10B'!$N$104:$AC$104</c:f>
              <c:numCache>
                <c:formatCode>General</c:formatCode>
                <c:ptCount val="16"/>
                <c:pt idx="0">
                  <c:v>5.17</c:v>
                </c:pt>
                <c:pt idx="1">
                  <c:v>8.1</c:v>
                </c:pt>
                <c:pt idx="2">
                  <c:v>9.1199999999999992</c:v>
                </c:pt>
                <c:pt idx="3">
                  <c:v>10.18</c:v>
                </c:pt>
                <c:pt idx="4">
                  <c:v>11.05</c:v>
                </c:pt>
                <c:pt idx="5">
                  <c:v>11.25</c:v>
                </c:pt>
                <c:pt idx="6">
                  <c:v>12.07</c:v>
                </c:pt>
                <c:pt idx="7">
                  <c:v>12.65</c:v>
                </c:pt>
                <c:pt idx="8">
                  <c:v>13.23</c:v>
                </c:pt>
                <c:pt idx="9">
                  <c:v>13.91</c:v>
                </c:pt>
                <c:pt idx="10">
                  <c:v>14.59</c:v>
                </c:pt>
                <c:pt idx="11">
                  <c:v>14.59</c:v>
                </c:pt>
                <c:pt idx="12">
                  <c:v>14.02</c:v>
                </c:pt>
                <c:pt idx="13">
                  <c:v>13.15</c:v>
                </c:pt>
                <c:pt idx="14">
                  <c:v>13.01</c:v>
                </c:pt>
                <c:pt idx="15">
                  <c:v>12.63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8-410C-BFFB-13305B641AE8}"/>
            </c:ext>
          </c:extLst>
        </c:ser>
        <c:ser>
          <c:idx val="1"/>
          <c:order val="1"/>
          <c:tx>
            <c:strRef>
              <c:f>'10B'!$M$105</c:f>
              <c:strCache>
                <c:ptCount val="1"/>
                <c:pt idx="0">
                  <c:v>Svinegylle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'10B'!$N$105:$AC$105</c:f>
              <c:numCache>
                <c:formatCode>General</c:formatCode>
                <c:ptCount val="16"/>
                <c:pt idx="0">
                  <c:v>3.14</c:v>
                </c:pt>
                <c:pt idx="1">
                  <c:v>4.92</c:v>
                </c:pt>
                <c:pt idx="2">
                  <c:v>5.54</c:v>
                </c:pt>
                <c:pt idx="3">
                  <c:v>6.18</c:v>
                </c:pt>
                <c:pt idx="4">
                  <c:v>6.71</c:v>
                </c:pt>
                <c:pt idx="5">
                  <c:v>6.83</c:v>
                </c:pt>
                <c:pt idx="6">
                  <c:v>7.33</c:v>
                </c:pt>
                <c:pt idx="7">
                  <c:v>7.68</c:v>
                </c:pt>
                <c:pt idx="8">
                  <c:v>8.0299999999999994</c:v>
                </c:pt>
                <c:pt idx="9">
                  <c:v>8.44</c:v>
                </c:pt>
                <c:pt idx="10">
                  <c:v>8.86</c:v>
                </c:pt>
                <c:pt idx="11">
                  <c:v>8.86</c:v>
                </c:pt>
                <c:pt idx="12">
                  <c:v>8.51</c:v>
                </c:pt>
                <c:pt idx="13">
                  <c:v>7.99</c:v>
                </c:pt>
                <c:pt idx="14">
                  <c:v>7.9</c:v>
                </c:pt>
                <c:pt idx="15">
                  <c:v>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8-410C-BFFB-13305B64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8792"/>
        <c:axId val="630035024"/>
      </c:areaChart>
      <c:catAx>
        <c:axId val="63002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5024"/>
        <c:crosses val="autoZero"/>
        <c:auto val="1"/>
        <c:lblAlgn val="ctr"/>
        <c:lblOffset val="100"/>
        <c:tickLblSkip val="5"/>
        <c:noMultiLvlLbl val="0"/>
      </c:catAx>
      <c:valAx>
        <c:axId val="63003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45689816024181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'3A'!$M$4</c:f>
              <c:strCache>
                <c:ptCount val="1"/>
                <c:pt idx="0">
                  <c:v>Individuel opvarmning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'3A'!$N$4:$BG$4</c:f>
              <c:numCache>
                <c:formatCode>General</c:formatCode>
                <c:ptCount val="46"/>
                <c:pt idx="0">
                  <c:v>5.0199999999999996</c:v>
                </c:pt>
                <c:pt idx="1">
                  <c:v>5.32</c:v>
                </c:pt>
                <c:pt idx="2">
                  <c:v>4.74</c:v>
                </c:pt>
                <c:pt idx="3">
                  <c:v>5.49</c:v>
                </c:pt>
                <c:pt idx="4">
                  <c:v>4.99</c:v>
                </c:pt>
                <c:pt idx="5">
                  <c:v>5.04</c:v>
                </c:pt>
                <c:pt idx="6">
                  <c:v>5.39</c:v>
                </c:pt>
                <c:pt idx="7">
                  <c:v>4.82</c:v>
                </c:pt>
                <c:pt idx="8">
                  <c:v>4.72</c:v>
                </c:pt>
                <c:pt idx="9">
                  <c:v>4.53</c:v>
                </c:pt>
                <c:pt idx="10">
                  <c:v>4.05</c:v>
                </c:pt>
                <c:pt idx="11">
                  <c:v>4.25</c:v>
                </c:pt>
                <c:pt idx="12">
                  <c:v>3.99</c:v>
                </c:pt>
                <c:pt idx="13">
                  <c:v>3.97</c:v>
                </c:pt>
                <c:pt idx="14">
                  <c:v>3.83</c:v>
                </c:pt>
                <c:pt idx="15">
                  <c:v>3.73</c:v>
                </c:pt>
                <c:pt idx="16">
                  <c:v>3.49</c:v>
                </c:pt>
                <c:pt idx="17">
                  <c:v>3.27</c:v>
                </c:pt>
                <c:pt idx="18">
                  <c:v>3.15</c:v>
                </c:pt>
                <c:pt idx="19">
                  <c:v>3.07</c:v>
                </c:pt>
                <c:pt idx="20">
                  <c:v>3.41</c:v>
                </c:pt>
                <c:pt idx="21">
                  <c:v>2.9</c:v>
                </c:pt>
                <c:pt idx="22">
                  <c:v>2.72</c:v>
                </c:pt>
                <c:pt idx="23">
                  <c:v>2.64</c:v>
                </c:pt>
                <c:pt idx="24">
                  <c:v>2.15</c:v>
                </c:pt>
                <c:pt idx="25">
                  <c:v>2.2599999999999998</c:v>
                </c:pt>
                <c:pt idx="26">
                  <c:v>2.29</c:v>
                </c:pt>
                <c:pt idx="27">
                  <c:v>2.16</c:v>
                </c:pt>
                <c:pt idx="28">
                  <c:v>2.11</c:v>
                </c:pt>
                <c:pt idx="29">
                  <c:v>1.99</c:v>
                </c:pt>
                <c:pt idx="30">
                  <c:v>1.75</c:v>
                </c:pt>
                <c:pt idx="31">
                  <c:v>1.57</c:v>
                </c:pt>
                <c:pt idx="32">
                  <c:v>1.39</c:v>
                </c:pt>
                <c:pt idx="33">
                  <c:v>1.22</c:v>
                </c:pt>
                <c:pt idx="34">
                  <c:v>1.1000000000000001</c:v>
                </c:pt>
                <c:pt idx="35">
                  <c:v>0.97</c:v>
                </c:pt>
                <c:pt idx="36">
                  <c:v>0.82</c:v>
                </c:pt>
                <c:pt idx="37">
                  <c:v>0.69</c:v>
                </c:pt>
                <c:pt idx="38">
                  <c:v>0.56999999999999995</c:v>
                </c:pt>
                <c:pt idx="39">
                  <c:v>0.45</c:v>
                </c:pt>
                <c:pt idx="40">
                  <c:v>0.34</c:v>
                </c:pt>
                <c:pt idx="41">
                  <c:v>0.3</c:v>
                </c:pt>
                <c:pt idx="42">
                  <c:v>0.26</c:v>
                </c:pt>
                <c:pt idx="43">
                  <c:v>0.22</c:v>
                </c:pt>
                <c:pt idx="44">
                  <c:v>0.2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A-4C99-82A8-200A8369C343}"/>
            </c:ext>
          </c:extLst>
        </c:ser>
        <c:ser>
          <c:idx val="1"/>
          <c:order val="1"/>
          <c:tx>
            <c:strRef>
              <c:f>'3A'!$M$5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</c:v>
                </c:pt>
                <c:pt idx="19">
                  <c:v>0.1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A-4C99-82A8-200A8369C343}"/>
            </c:ext>
          </c:extLst>
        </c:ser>
        <c:ser>
          <c:idx val="2"/>
          <c:order val="2"/>
          <c:tx>
            <c:strRef>
              <c:f>'3A'!$M$6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0.08</c:v>
                </c:pt>
                <c:pt idx="7">
                  <c:v>0.1</c:v>
                </c:pt>
                <c:pt idx="8">
                  <c:v>0.13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0.13</c:v>
                </c:pt>
                <c:pt idx="18">
                  <c:v>0.12</c:v>
                </c:pt>
                <c:pt idx="19">
                  <c:v>0.11</c:v>
                </c:pt>
                <c:pt idx="20">
                  <c:v>0.1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0.04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A-4C99-82A8-200A8369C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48648"/>
        <c:axId val="371347336"/>
      </c:areaChart>
      <c:catAx>
        <c:axId val="37134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1347336"/>
        <c:crosses val="autoZero"/>
        <c:auto val="1"/>
        <c:lblAlgn val="ctr"/>
        <c:lblOffset val="100"/>
        <c:tickLblSkip val="5"/>
        <c:noMultiLvlLbl val="0"/>
      </c:catAx>
      <c:valAx>
        <c:axId val="37134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1348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89886927641152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'10B'!$M$229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'10B'!$N$229:$BG$229</c:f>
              <c:numCache>
                <c:formatCode>General</c:formatCode>
                <c:ptCount val="46"/>
                <c:pt idx="0">
                  <c:v>0.4</c:v>
                </c:pt>
                <c:pt idx="1">
                  <c:v>0.4</c:v>
                </c:pt>
                <c:pt idx="2">
                  <c:v>0.41</c:v>
                </c:pt>
                <c:pt idx="3">
                  <c:v>0.39</c:v>
                </c:pt>
                <c:pt idx="4">
                  <c:v>0.39</c:v>
                </c:pt>
                <c:pt idx="5">
                  <c:v>0.38</c:v>
                </c:pt>
                <c:pt idx="6">
                  <c:v>0.39</c:v>
                </c:pt>
                <c:pt idx="7">
                  <c:v>0.4</c:v>
                </c:pt>
                <c:pt idx="8">
                  <c:v>0.41</c:v>
                </c:pt>
                <c:pt idx="9">
                  <c:v>0.41</c:v>
                </c:pt>
                <c:pt idx="10">
                  <c:v>0.41</c:v>
                </c:pt>
                <c:pt idx="11">
                  <c:v>0.43</c:v>
                </c:pt>
                <c:pt idx="12">
                  <c:v>0.43</c:v>
                </c:pt>
                <c:pt idx="13">
                  <c:v>0.43</c:v>
                </c:pt>
                <c:pt idx="14">
                  <c:v>0.45</c:v>
                </c:pt>
                <c:pt idx="15">
                  <c:v>0.45</c:v>
                </c:pt>
                <c:pt idx="16">
                  <c:v>0.45</c:v>
                </c:pt>
                <c:pt idx="17">
                  <c:v>0.45</c:v>
                </c:pt>
                <c:pt idx="18">
                  <c:v>0.45</c:v>
                </c:pt>
                <c:pt idx="19">
                  <c:v>0.43</c:v>
                </c:pt>
                <c:pt idx="20">
                  <c:v>0.42</c:v>
                </c:pt>
                <c:pt idx="21">
                  <c:v>0.4</c:v>
                </c:pt>
                <c:pt idx="22">
                  <c:v>0.4</c:v>
                </c:pt>
                <c:pt idx="23">
                  <c:v>0.39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0.41</c:v>
                </c:pt>
                <c:pt idx="28">
                  <c:v>0.41</c:v>
                </c:pt>
                <c:pt idx="29">
                  <c:v>0.39</c:v>
                </c:pt>
                <c:pt idx="30">
                  <c:v>0.4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0.31</c:v>
                </c:pt>
                <c:pt idx="4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7-4060-A335-D8EE081BFEE7}"/>
            </c:ext>
          </c:extLst>
        </c:ser>
        <c:ser>
          <c:idx val="1"/>
          <c:order val="1"/>
          <c:tx>
            <c:strRef>
              <c:f>'10B'!$M$230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'10B'!$N$230:$BG$230</c:f>
              <c:numCache>
                <c:formatCode>General</c:formatCode>
                <c:ptCount val="46"/>
                <c:pt idx="0">
                  <c:v>1.68</c:v>
                </c:pt>
                <c:pt idx="1">
                  <c:v>1.76</c:v>
                </c:pt>
                <c:pt idx="2">
                  <c:v>1.92</c:v>
                </c:pt>
                <c:pt idx="3">
                  <c:v>2.06</c:v>
                </c:pt>
                <c:pt idx="4">
                  <c:v>2.0099999999999998</c:v>
                </c:pt>
                <c:pt idx="5">
                  <c:v>2</c:v>
                </c:pt>
                <c:pt idx="6">
                  <c:v>2.0099999999999998</c:v>
                </c:pt>
                <c:pt idx="7">
                  <c:v>2.1</c:v>
                </c:pt>
                <c:pt idx="8">
                  <c:v>2.2400000000000002</c:v>
                </c:pt>
                <c:pt idx="9">
                  <c:v>2.2200000000000002</c:v>
                </c:pt>
                <c:pt idx="10">
                  <c:v>2.23</c:v>
                </c:pt>
                <c:pt idx="11">
                  <c:v>2.36</c:v>
                </c:pt>
                <c:pt idx="12">
                  <c:v>2.48</c:v>
                </c:pt>
                <c:pt idx="13">
                  <c:v>2.5</c:v>
                </c:pt>
                <c:pt idx="14">
                  <c:v>2.58</c:v>
                </c:pt>
                <c:pt idx="15">
                  <c:v>2.37</c:v>
                </c:pt>
                <c:pt idx="16">
                  <c:v>2.2200000000000002</c:v>
                </c:pt>
                <c:pt idx="17">
                  <c:v>2.2200000000000002</c:v>
                </c:pt>
                <c:pt idx="18">
                  <c:v>2.04</c:v>
                </c:pt>
                <c:pt idx="19">
                  <c:v>1.97</c:v>
                </c:pt>
                <c:pt idx="20">
                  <c:v>2.02</c:v>
                </c:pt>
                <c:pt idx="21">
                  <c:v>2</c:v>
                </c:pt>
                <c:pt idx="22">
                  <c:v>1.88</c:v>
                </c:pt>
                <c:pt idx="23">
                  <c:v>1.85</c:v>
                </c:pt>
                <c:pt idx="24">
                  <c:v>1.9</c:v>
                </c:pt>
                <c:pt idx="25">
                  <c:v>1.87</c:v>
                </c:pt>
                <c:pt idx="26">
                  <c:v>1.83</c:v>
                </c:pt>
                <c:pt idx="27">
                  <c:v>1.8</c:v>
                </c:pt>
                <c:pt idx="28">
                  <c:v>1.87</c:v>
                </c:pt>
                <c:pt idx="29">
                  <c:v>1.76</c:v>
                </c:pt>
                <c:pt idx="30">
                  <c:v>1.84</c:v>
                </c:pt>
                <c:pt idx="31">
                  <c:v>1.92</c:v>
                </c:pt>
                <c:pt idx="32">
                  <c:v>1.86</c:v>
                </c:pt>
                <c:pt idx="33">
                  <c:v>1.56</c:v>
                </c:pt>
                <c:pt idx="34">
                  <c:v>1.53</c:v>
                </c:pt>
                <c:pt idx="35">
                  <c:v>1.5</c:v>
                </c:pt>
                <c:pt idx="36">
                  <c:v>1.45</c:v>
                </c:pt>
                <c:pt idx="37">
                  <c:v>1.42</c:v>
                </c:pt>
                <c:pt idx="38">
                  <c:v>1.37</c:v>
                </c:pt>
                <c:pt idx="39">
                  <c:v>1.33</c:v>
                </c:pt>
                <c:pt idx="40">
                  <c:v>1.29</c:v>
                </c:pt>
                <c:pt idx="41">
                  <c:v>1.24</c:v>
                </c:pt>
                <c:pt idx="42">
                  <c:v>1.21</c:v>
                </c:pt>
                <c:pt idx="43">
                  <c:v>1.19</c:v>
                </c:pt>
                <c:pt idx="44">
                  <c:v>1.1599999999999999</c:v>
                </c:pt>
                <c:pt idx="45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7-4060-A335-D8EE081BFEE7}"/>
            </c:ext>
          </c:extLst>
        </c:ser>
        <c:ser>
          <c:idx val="2"/>
          <c:order val="2"/>
          <c:tx>
            <c:strRef>
              <c:f>'10B'!$M$231</c:f>
              <c:strCache>
                <c:ptCount val="1"/>
                <c:pt idx="0">
                  <c:v>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'10B'!$N$231:$BG$231</c:f>
              <c:numCache>
                <c:formatCode>General</c:formatCode>
                <c:ptCount val="46"/>
                <c:pt idx="0">
                  <c:v>5.38</c:v>
                </c:pt>
                <c:pt idx="1">
                  <c:v>5.43</c:v>
                </c:pt>
                <c:pt idx="2">
                  <c:v>5.36</c:v>
                </c:pt>
                <c:pt idx="3">
                  <c:v>5.41</c:v>
                </c:pt>
                <c:pt idx="4">
                  <c:v>5.28</c:v>
                </c:pt>
                <c:pt idx="5">
                  <c:v>5.29</c:v>
                </c:pt>
                <c:pt idx="6">
                  <c:v>5.3</c:v>
                </c:pt>
                <c:pt idx="7">
                  <c:v>5.13</c:v>
                </c:pt>
                <c:pt idx="8">
                  <c:v>5.13</c:v>
                </c:pt>
                <c:pt idx="9">
                  <c:v>4.91</c:v>
                </c:pt>
                <c:pt idx="10">
                  <c:v>4.92</c:v>
                </c:pt>
                <c:pt idx="11">
                  <c:v>5</c:v>
                </c:pt>
                <c:pt idx="12">
                  <c:v>4.9400000000000004</c:v>
                </c:pt>
                <c:pt idx="13">
                  <c:v>4.9000000000000004</c:v>
                </c:pt>
                <c:pt idx="14">
                  <c:v>4.7699999999999996</c:v>
                </c:pt>
                <c:pt idx="15">
                  <c:v>4.75</c:v>
                </c:pt>
                <c:pt idx="16">
                  <c:v>4.72</c:v>
                </c:pt>
                <c:pt idx="17">
                  <c:v>4.79</c:v>
                </c:pt>
                <c:pt idx="18">
                  <c:v>4.87</c:v>
                </c:pt>
                <c:pt idx="19">
                  <c:v>4.8899999999999997</c:v>
                </c:pt>
                <c:pt idx="20">
                  <c:v>4.9400000000000004</c:v>
                </c:pt>
                <c:pt idx="21">
                  <c:v>4.9000000000000004</c:v>
                </c:pt>
                <c:pt idx="22">
                  <c:v>5.05</c:v>
                </c:pt>
                <c:pt idx="23">
                  <c:v>5.05</c:v>
                </c:pt>
                <c:pt idx="24">
                  <c:v>5.0199999999999996</c:v>
                </c:pt>
                <c:pt idx="25">
                  <c:v>4.9800000000000004</c:v>
                </c:pt>
                <c:pt idx="26">
                  <c:v>5.0599999999999996</c:v>
                </c:pt>
                <c:pt idx="27">
                  <c:v>5.07</c:v>
                </c:pt>
                <c:pt idx="28">
                  <c:v>5.08</c:v>
                </c:pt>
                <c:pt idx="29">
                  <c:v>5</c:v>
                </c:pt>
                <c:pt idx="30">
                  <c:v>4.95</c:v>
                </c:pt>
                <c:pt idx="31">
                  <c:v>4.8899999999999997</c:v>
                </c:pt>
                <c:pt idx="32">
                  <c:v>4.92</c:v>
                </c:pt>
                <c:pt idx="33">
                  <c:v>4.92</c:v>
                </c:pt>
                <c:pt idx="34">
                  <c:v>4.93</c:v>
                </c:pt>
                <c:pt idx="35">
                  <c:v>4.9000000000000004</c:v>
                </c:pt>
                <c:pt idx="36">
                  <c:v>4.9000000000000004</c:v>
                </c:pt>
                <c:pt idx="37">
                  <c:v>4.92</c:v>
                </c:pt>
                <c:pt idx="38">
                  <c:v>4.9400000000000004</c:v>
                </c:pt>
                <c:pt idx="39">
                  <c:v>4.96</c:v>
                </c:pt>
                <c:pt idx="40">
                  <c:v>4.9800000000000004</c:v>
                </c:pt>
                <c:pt idx="41">
                  <c:v>4.9800000000000004</c:v>
                </c:pt>
                <c:pt idx="42">
                  <c:v>4.9800000000000004</c:v>
                </c:pt>
                <c:pt idx="43">
                  <c:v>4.9800000000000004</c:v>
                </c:pt>
                <c:pt idx="44">
                  <c:v>4.97</c:v>
                </c:pt>
                <c:pt idx="45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7-4060-A335-D8EE081BFEE7}"/>
            </c:ext>
          </c:extLst>
        </c:ser>
        <c:ser>
          <c:idx val="3"/>
          <c:order val="3"/>
          <c:tx>
            <c:strRef>
              <c:f>'10B'!$M$232</c:f>
              <c:strCache>
                <c:ptCount val="1"/>
                <c:pt idx="0">
                  <c:v>Gødskning på marker 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'10B'!$N$232:$BG$232</c:f>
              <c:numCache>
                <c:formatCode>General</c:formatCode>
                <c:ptCount val="46"/>
                <c:pt idx="0">
                  <c:v>5.83</c:v>
                </c:pt>
                <c:pt idx="1">
                  <c:v>5.56</c:v>
                </c:pt>
                <c:pt idx="2">
                  <c:v>5.29</c:v>
                </c:pt>
                <c:pt idx="3">
                  <c:v>5.07</c:v>
                </c:pt>
                <c:pt idx="4">
                  <c:v>5.0599999999999996</c:v>
                </c:pt>
                <c:pt idx="5">
                  <c:v>5.1100000000000003</c:v>
                </c:pt>
                <c:pt idx="6">
                  <c:v>4.7</c:v>
                </c:pt>
                <c:pt idx="7">
                  <c:v>4.78</c:v>
                </c:pt>
                <c:pt idx="8">
                  <c:v>4.6100000000000003</c:v>
                </c:pt>
                <c:pt idx="9">
                  <c:v>4.46</c:v>
                </c:pt>
                <c:pt idx="10">
                  <c:v>4.41</c:v>
                </c:pt>
                <c:pt idx="11">
                  <c:v>4.22</c:v>
                </c:pt>
                <c:pt idx="12">
                  <c:v>4.21</c:v>
                </c:pt>
                <c:pt idx="13">
                  <c:v>4.0199999999999996</c:v>
                </c:pt>
                <c:pt idx="14">
                  <c:v>3.98</c:v>
                </c:pt>
                <c:pt idx="15">
                  <c:v>4.01</c:v>
                </c:pt>
                <c:pt idx="16">
                  <c:v>3.92</c:v>
                </c:pt>
                <c:pt idx="17">
                  <c:v>4.04</c:v>
                </c:pt>
                <c:pt idx="18">
                  <c:v>4.13</c:v>
                </c:pt>
                <c:pt idx="19">
                  <c:v>4.0199999999999996</c:v>
                </c:pt>
                <c:pt idx="20">
                  <c:v>3.86</c:v>
                </c:pt>
                <c:pt idx="21">
                  <c:v>3.91</c:v>
                </c:pt>
                <c:pt idx="22">
                  <c:v>3.91</c:v>
                </c:pt>
                <c:pt idx="23">
                  <c:v>3.93</c:v>
                </c:pt>
                <c:pt idx="24">
                  <c:v>4.05</c:v>
                </c:pt>
                <c:pt idx="25">
                  <c:v>3.99</c:v>
                </c:pt>
                <c:pt idx="26">
                  <c:v>4.12</c:v>
                </c:pt>
                <c:pt idx="27">
                  <c:v>4.1900000000000004</c:v>
                </c:pt>
                <c:pt idx="28">
                  <c:v>3.98</c:v>
                </c:pt>
                <c:pt idx="29">
                  <c:v>4.16</c:v>
                </c:pt>
                <c:pt idx="30">
                  <c:v>4.22</c:v>
                </c:pt>
                <c:pt idx="31">
                  <c:v>4.01</c:v>
                </c:pt>
                <c:pt idx="32">
                  <c:v>4</c:v>
                </c:pt>
                <c:pt idx="33">
                  <c:v>3.9</c:v>
                </c:pt>
                <c:pt idx="34">
                  <c:v>3.89</c:v>
                </c:pt>
                <c:pt idx="35">
                  <c:v>3.86</c:v>
                </c:pt>
                <c:pt idx="36">
                  <c:v>3.84</c:v>
                </c:pt>
                <c:pt idx="37">
                  <c:v>3.82</c:v>
                </c:pt>
                <c:pt idx="38">
                  <c:v>3.82</c:v>
                </c:pt>
                <c:pt idx="39">
                  <c:v>3.78</c:v>
                </c:pt>
                <c:pt idx="40">
                  <c:v>3.75</c:v>
                </c:pt>
                <c:pt idx="41">
                  <c:v>3.74</c:v>
                </c:pt>
                <c:pt idx="42">
                  <c:v>3.73</c:v>
                </c:pt>
                <c:pt idx="43">
                  <c:v>3.74</c:v>
                </c:pt>
                <c:pt idx="44">
                  <c:v>3.74</c:v>
                </c:pt>
                <c:pt idx="45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7-4060-A335-D8EE081B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36992"/>
        <c:axId val="630031416"/>
      </c:areaChart>
      <c:catAx>
        <c:axId val="6300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1416"/>
        <c:crosses val="autoZero"/>
        <c:auto val="1"/>
        <c:lblAlgn val="ctr"/>
        <c:lblOffset val="100"/>
        <c:tickLblSkip val="5"/>
        <c:noMultiLvlLbl val="0"/>
      </c:catAx>
      <c:valAx>
        <c:axId val="63003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6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LULUCF-sektoren, ekskl. skov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5114565063253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'10C'!$M$4</c:f>
              <c:strCache>
                <c:ptCount val="1"/>
                <c:pt idx="0">
                  <c:v>Bebyggelse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'10C'!$N$4:$BG$4</c:f>
              <c:numCache>
                <c:formatCode>General</c:formatCode>
                <c:ptCount val="46"/>
                <c:pt idx="0">
                  <c:v>0.47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0.42</c:v>
                </c:pt>
                <c:pt idx="7">
                  <c:v>0.4</c:v>
                </c:pt>
                <c:pt idx="8">
                  <c:v>0.38</c:v>
                </c:pt>
                <c:pt idx="9">
                  <c:v>0.36</c:v>
                </c:pt>
                <c:pt idx="10">
                  <c:v>0.34</c:v>
                </c:pt>
                <c:pt idx="11">
                  <c:v>0.33</c:v>
                </c:pt>
                <c:pt idx="12">
                  <c:v>0.31</c:v>
                </c:pt>
                <c:pt idx="13">
                  <c:v>0.28999999999999998</c:v>
                </c:pt>
                <c:pt idx="14">
                  <c:v>0.27</c:v>
                </c:pt>
                <c:pt idx="15">
                  <c:v>0.27</c:v>
                </c:pt>
                <c:pt idx="16">
                  <c:v>0.27</c:v>
                </c:pt>
                <c:pt idx="17">
                  <c:v>0.26</c:v>
                </c:pt>
                <c:pt idx="18">
                  <c:v>0.25</c:v>
                </c:pt>
                <c:pt idx="19">
                  <c:v>0.25</c:v>
                </c:pt>
                <c:pt idx="20">
                  <c:v>0.24</c:v>
                </c:pt>
                <c:pt idx="21">
                  <c:v>0.23</c:v>
                </c:pt>
                <c:pt idx="22">
                  <c:v>0.3</c:v>
                </c:pt>
                <c:pt idx="23">
                  <c:v>0.25</c:v>
                </c:pt>
                <c:pt idx="24">
                  <c:v>0.26</c:v>
                </c:pt>
                <c:pt idx="25">
                  <c:v>0.22</c:v>
                </c:pt>
                <c:pt idx="26">
                  <c:v>0.3</c:v>
                </c:pt>
                <c:pt idx="27">
                  <c:v>0.22</c:v>
                </c:pt>
                <c:pt idx="28">
                  <c:v>0.23</c:v>
                </c:pt>
                <c:pt idx="29">
                  <c:v>0.21</c:v>
                </c:pt>
                <c:pt idx="30">
                  <c:v>0.24</c:v>
                </c:pt>
                <c:pt idx="31">
                  <c:v>0.23</c:v>
                </c:pt>
                <c:pt idx="32">
                  <c:v>0.24</c:v>
                </c:pt>
                <c:pt idx="33">
                  <c:v>0.25</c:v>
                </c:pt>
                <c:pt idx="34">
                  <c:v>0.25</c:v>
                </c:pt>
                <c:pt idx="35">
                  <c:v>0.26</c:v>
                </c:pt>
                <c:pt idx="36">
                  <c:v>0.27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0.28999999999999998</c:v>
                </c:pt>
                <c:pt idx="41">
                  <c:v>0.3</c:v>
                </c:pt>
                <c:pt idx="42">
                  <c:v>0.31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E-4B15-83E3-CECB1C1FCA16}"/>
            </c:ext>
          </c:extLst>
        </c:ser>
        <c:ser>
          <c:idx val="1"/>
          <c:order val="1"/>
          <c:tx>
            <c:strRef>
              <c:f>'10C'!$M$5</c:f>
              <c:strCache>
                <c:ptCount val="1"/>
                <c:pt idx="0">
                  <c:v>Vådområder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0.09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0.12</c:v>
                </c:pt>
                <c:pt idx="8">
                  <c:v>0.1</c:v>
                </c:pt>
                <c:pt idx="9">
                  <c:v>0.08</c:v>
                </c:pt>
                <c:pt idx="10">
                  <c:v>0.08</c:v>
                </c:pt>
                <c:pt idx="11">
                  <c:v>0.09</c:v>
                </c:pt>
                <c:pt idx="12">
                  <c:v>0.1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0.11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0.09</c:v>
                </c:pt>
                <c:pt idx="20">
                  <c:v>0.08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0.05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0.08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0.09</c:v>
                </c:pt>
                <c:pt idx="34">
                  <c:v>0.09</c:v>
                </c:pt>
                <c:pt idx="35">
                  <c:v>0.13</c:v>
                </c:pt>
                <c:pt idx="36">
                  <c:v>0.16</c:v>
                </c:pt>
                <c:pt idx="37">
                  <c:v>0.2</c:v>
                </c:pt>
                <c:pt idx="38">
                  <c:v>0.23</c:v>
                </c:pt>
                <c:pt idx="39">
                  <c:v>0.23</c:v>
                </c:pt>
                <c:pt idx="40">
                  <c:v>0.28000000000000003</c:v>
                </c:pt>
                <c:pt idx="41">
                  <c:v>0.32</c:v>
                </c:pt>
                <c:pt idx="42">
                  <c:v>0.33</c:v>
                </c:pt>
                <c:pt idx="43">
                  <c:v>0.34</c:v>
                </c:pt>
                <c:pt idx="44">
                  <c:v>0.34</c:v>
                </c:pt>
                <c:pt idx="4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E-4B15-83E3-CECB1C1FCA16}"/>
            </c:ext>
          </c:extLst>
        </c:ser>
        <c:ser>
          <c:idx val="2"/>
          <c:order val="2"/>
          <c:tx>
            <c:strRef>
              <c:f>'10C'!$M$6</c:f>
              <c:strCache>
                <c:ptCount val="1"/>
                <c:pt idx="0">
                  <c:v>Græsarealer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'10C'!$N$6:$BG$6</c:f>
              <c:numCache>
                <c:formatCode>General</c:formatCode>
                <c:ptCount val="46"/>
                <c:pt idx="0">
                  <c:v>2.2400000000000002</c:v>
                </c:pt>
                <c:pt idx="1">
                  <c:v>2.2200000000000002</c:v>
                </c:pt>
                <c:pt idx="2">
                  <c:v>2.2000000000000002</c:v>
                </c:pt>
                <c:pt idx="3">
                  <c:v>2.19</c:v>
                </c:pt>
                <c:pt idx="4">
                  <c:v>2.16</c:v>
                </c:pt>
                <c:pt idx="5">
                  <c:v>2.1</c:v>
                </c:pt>
                <c:pt idx="6">
                  <c:v>2.12</c:v>
                </c:pt>
                <c:pt idx="7">
                  <c:v>2.11</c:v>
                </c:pt>
                <c:pt idx="8">
                  <c:v>2.0699999999999998</c:v>
                </c:pt>
                <c:pt idx="9">
                  <c:v>2.02</c:v>
                </c:pt>
                <c:pt idx="10">
                  <c:v>1.99</c:v>
                </c:pt>
                <c:pt idx="11">
                  <c:v>1.97</c:v>
                </c:pt>
                <c:pt idx="12">
                  <c:v>1.95</c:v>
                </c:pt>
                <c:pt idx="13">
                  <c:v>1.93</c:v>
                </c:pt>
                <c:pt idx="14">
                  <c:v>1.92</c:v>
                </c:pt>
                <c:pt idx="15">
                  <c:v>1.92</c:v>
                </c:pt>
                <c:pt idx="16">
                  <c:v>1.91</c:v>
                </c:pt>
                <c:pt idx="17">
                  <c:v>1.87</c:v>
                </c:pt>
                <c:pt idx="18">
                  <c:v>1.86</c:v>
                </c:pt>
                <c:pt idx="19">
                  <c:v>1.83</c:v>
                </c:pt>
                <c:pt idx="20">
                  <c:v>1.89</c:v>
                </c:pt>
                <c:pt idx="21">
                  <c:v>1.86</c:v>
                </c:pt>
                <c:pt idx="22">
                  <c:v>1.85</c:v>
                </c:pt>
                <c:pt idx="23">
                  <c:v>1.86</c:v>
                </c:pt>
                <c:pt idx="24">
                  <c:v>2.04</c:v>
                </c:pt>
                <c:pt idx="25">
                  <c:v>2.13</c:v>
                </c:pt>
                <c:pt idx="26">
                  <c:v>2.16</c:v>
                </c:pt>
                <c:pt idx="27">
                  <c:v>2.0699999999999998</c:v>
                </c:pt>
                <c:pt idx="28">
                  <c:v>2.23</c:v>
                </c:pt>
                <c:pt idx="29">
                  <c:v>2.15</c:v>
                </c:pt>
                <c:pt idx="30">
                  <c:v>2.25</c:v>
                </c:pt>
                <c:pt idx="31">
                  <c:v>2.16</c:v>
                </c:pt>
                <c:pt idx="32">
                  <c:v>2.13</c:v>
                </c:pt>
                <c:pt idx="33">
                  <c:v>2.11</c:v>
                </c:pt>
                <c:pt idx="34">
                  <c:v>2.13</c:v>
                </c:pt>
                <c:pt idx="35">
                  <c:v>2.08</c:v>
                </c:pt>
                <c:pt idx="36">
                  <c:v>2.0099999999999998</c:v>
                </c:pt>
                <c:pt idx="37">
                  <c:v>1.95</c:v>
                </c:pt>
                <c:pt idx="38">
                  <c:v>1.9</c:v>
                </c:pt>
                <c:pt idx="39">
                  <c:v>1.85</c:v>
                </c:pt>
                <c:pt idx="40">
                  <c:v>1.76</c:v>
                </c:pt>
                <c:pt idx="41">
                  <c:v>1.68</c:v>
                </c:pt>
                <c:pt idx="42">
                  <c:v>1.67</c:v>
                </c:pt>
                <c:pt idx="43">
                  <c:v>1.66</c:v>
                </c:pt>
                <c:pt idx="44">
                  <c:v>1.66</c:v>
                </c:pt>
                <c:pt idx="45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E-4B15-83E3-CECB1C1FCA16}"/>
            </c:ext>
          </c:extLst>
        </c:ser>
        <c:ser>
          <c:idx val="3"/>
          <c:order val="3"/>
          <c:tx>
            <c:strRef>
              <c:f>'10C'!$M$7</c:f>
              <c:strCache>
                <c:ptCount val="1"/>
                <c:pt idx="0">
                  <c:v>Dyrket mark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'10C'!$N$7:$BG$7</c:f>
              <c:numCache>
                <c:formatCode>General</c:formatCode>
                <c:ptCount val="46"/>
                <c:pt idx="0">
                  <c:v>5.31</c:v>
                </c:pt>
                <c:pt idx="1">
                  <c:v>4.53</c:v>
                </c:pt>
                <c:pt idx="2">
                  <c:v>5.66</c:v>
                </c:pt>
                <c:pt idx="3">
                  <c:v>4.5599999999999996</c:v>
                </c:pt>
                <c:pt idx="4">
                  <c:v>4.03</c:v>
                </c:pt>
                <c:pt idx="5">
                  <c:v>4.16</c:v>
                </c:pt>
                <c:pt idx="6">
                  <c:v>3.52</c:v>
                </c:pt>
                <c:pt idx="7">
                  <c:v>3.88</c:v>
                </c:pt>
                <c:pt idx="8">
                  <c:v>3.73</c:v>
                </c:pt>
                <c:pt idx="9">
                  <c:v>3.97</c:v>
                </c:pt>
                <c:pt idx="10">
                  <c:v>4.05</c:v>
                </c:pt>
                <c:pt idx="11">
                  <c:v>3.37</c:v>
                </c:pt>
                <c:pt idx="12">
                  <c:v>4.32</c:v>
                </c:pt>
                <c:pt idx="13">
                  <c:v>4.09</c:v>
                </c:pt>
                <c:pt idx="14">
                  <c:v>3.81</c:v>
                </c:pt>
                <c:pt idx="15">
                  <c:v>3.61</c:v>
                </c:pt>
                <c:pt idx="16">
                  <c:v>4.0199999999999996</c:v>
                </c:pt>
                <c:pt idx="17">
                  <c:v>4.6399999999999997</c:v>
                </c:pt>
                <c:pt idx="18">
                  <c:v>4.04</c:v>
                </c:pt>
                <c:pt idx="19">
                  <c:v>3.34</c:v>
                </c:pt>
                <c:pt idx="20">
                  <c:v>2.56</c:v>
                </c:pt>
                <c:pt idx="21">
                  <c:v>3.15</c:v>
                </c:pt>
                <c:pt idx="22">
                  <c:v>2.92</c:v>
                </c:pt>
                <c:pt idx="23">
                  <c:v>2.4500000000000002</c:v>
                </c:pt>
                <c:pt idx="24">
                  <c:v>3.58</c:v>
                </c:pt>
                <c:pt idx="25">
                  <c:v>2.57</c:v>
                </c:pt>
                <c:pt idx="26">
                  <c:v>2.68</c:v>
                </c:pt>
                <c:pt idx="27">
                  <c:v>2.2400000000000002</c:v>
                </c:pt>
                <c:pt idx="28">
                  <c:v>3.39</c:v>
                </c:pt>
                <c:pt idx="29">
                  <c:v>3.06</c:v>
                </c:pt>
                <c:pt idx="30">
                  <c:v>2.86</c:v>
                </c:pt>
                <c:pt idx="31">
                  <c:v>2.2000000000000002</c:v>
                </c:pt>
                <c:pt idx="32">
                  <c:v>2.4900000000000002</c:v>
                </c:pt>
                <c:pt idx="33">
                  <c:v>2.4900000000000002</c:v>
                </c:pt>
                <c:pt idx="34">
                  <c:v>2.48</c:v>
                </c:pt>
                <c:pt idx="35">
                  <c:v>2.39</c:v>
                </c:pt>
                <c:pt idx="36">
                  <c:v>2.23</c:v>
                </c:pt>
                <c:pt idx="37">
                  <c:v>2</c:v>
                </c:pt>
                <c:pt idx="38">
                  <c:v>1.87</c:v>
                </c:pt>
                <c:pt idx="39">
                  <c:v>1.77</c:v>
                </c:pt>
                <c:pt idx="40">
                  <c:v>1.65</c:v>
                </c:pt>
                <c:pt idx="41">
                  <c:v>1.5</c:v>
                </c:pt>
                <c:pt idx="42">
                  <c:v>1.49</c:v>
                </c:pt>
                <c:pt idx="43">
                  <c:v>1.4</c:v>
                </c:pt>
                <c:pt idx="44">
                  <c:v>1.52</c:v>
                </c:pt>
                <c:pt idx="45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E-4B15-83E3-CECB1C1FC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79920"/>
        <c:axId val="646875328"/>
      </c:areaChart>
      <c:catAx>
        <c:axId val="64687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5328"/>
        <c:crosses val="autoZero"/>
        <c:auto val="1"/>
        <c:lblAlgn val="ctr"/>
        <c:lblOffset val="100"/>
        <c:tickLblSkip val="5"/>
        <c:noMultiLvlLbl val="0"/>
      </c:catAx>
      <c:valAx>
        <c:axId val="6468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Følsomhedsanalyse af udledninger og optag fra mineraljord.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58480930701197897"/>
          <c:h val="0.69257426120266175"/>
        </c:manualLayout>
      </c:layout>
      <c:lineChart>
        <c:grouping val="standard"/>
        <c:varyColors val="0"/>
        <c:ser>
          <c:idx val="0"/>
          <c:order val="0"/>
          <c:tx>
            <c:strRef>
              <c:f>'10C'!$M$229</c:f>
              <c:strCache>
                <c:ptCount val="1"/>
                <c:pt idx="0">
                  <c:v>Ingen halmnedmuldning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'10C'!$N$229:$AB$229</c:f>
              <c:numCache>
                <c:formatCode>General</c:formatCode>
                <c:ptCount val="15"/>
                <c:pt idx="0">
                  <c:v>-0.17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0.22</c:v>
                </c:pt>
                <c:pt idx="5">
                  <c:v>0.12</c:v>
                </c:pt>
                <c:pt idx="6">
                  <c:v>-7.0000000000000007E-2</c:v>
                </c:pt>
                <c:pt idx="7">
                  <c:v>-0.12</c:v>
                </c:pt>
                <c:pt idx="8">
                  <c:v>-0.16</c:v>
                </c:pt>
                <c:pt idx="9">
                  <c:v>-0.15</c:v>
                </c:pt>
                <c:pt idx="10">
                  <c:v>-0.22</c:v>
                </c:pt>
                <c:pt idx="11">
                  <c:v>-0.2</c:v>
                </c:pt>
                <c:pt idx="12">
                  <c:v>-0.26</c:v>
                </c:pt>
                <c:pt idx="13">
                  <c:v>-0.15</c:v>
                </c:pt>
                <c:pt idx="14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6-404C-BEE0-A919A299B15B}"/>
            </c:ext>
          </c:extLst>
        </c:ser>
        <c:ser>
          <c:idx val="1"/>
          <c:order val="1"/>
          <c:tx>
            <c:strRef>
              <c:f>'10C'!$M$230</c:f>
              <c:strCache>
                <c:ptCount val="1"/>
                <c:pt idx="0">
                  <c:v>Ingen udbyttestigning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'10C'!$N$230:$AB$230</c:f>
              <c:numCache>
                <c:formatCode>General</c:formatCode>
                <c:ptCount val="15"/>
                <c:pt idx="0">
                  <c:v>-0.59</c:v>
                </c:pt>
                <c:pt idx="1">
                  <c:v>-0.31</c:v>
                </c:pt>
                <c:pt idx="2">
                  <c:v>-0.28000000000000003</c:v>
                </c:pt>
                <c:pt idx="3">
                  <c:v>-0.28000000000000003</c:v>
                </c:pt>
                <c:pt idx="4">
                  <c:v>-0.32</c:v>
                </c:pt>
                <c:pt idx="5">
                  <c:v>-0.39</c:v>
                </c:pt>
                <c:pt idx="6">
                  <c:v>-0.54</c:v>
                </c:pt>
                <c:pt idx="7">
                  <c:v>-0.59</c:v>
                </c:pt>
                <c:pt idx="8">
                  <c:v>-0.61</c:v>
                </c:pt>
                <c:pt idx="9">
                  <c:v>-0.57999999999999996</c:v>
                </c:pt>
                <c:pt idx="10">
                  <c:v>-0.63</c:v>
                </c:pt>
                <c:pt idx="11">
                  <c:v>-0.59</c:v>
                </c:pt>
                <c:pt idx="12">
                  <c:v>-0.63</c:v>
                </c:pt>
                <c:pt idx="13">
                  <c:v>-0.51</c:v>
                </c:pt>
                <c:pt idx="14">
                  <c:v>-0.53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6-404C-BEE0-A919A299B15B}"/>
            </c:ext>
          </c:extLst>
        </c:ser>
        <c:ser>
          <c:idx val="2"/>
          <c:order val="2"/>
          <c:tx>
            <c:strRef>
              <c:f>'10C'!$M$231</c:f>
              <c:strCache>
                <c:ptCount val="1"/>
                <c:pt idx="0">
                  <c:v>Basistemp plus 0,3 grader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'10C'!$N$231:$AB$231</c:f>
              <c:numCache>
                <c:formatCode>General</c:formatCode>
                <c:ptCount val="15"/>
                <c:pt idx="0">
                  <c:v>-0.59</c:v>
                </c:pt>
                <c:pt idx="1">
                  <c:v>-0.16</c:v>
                </c:pt>
                <c:pt idx="2">
                  <c:v>-0.06</c:v>
                </c:pt>
                <c:pt idx="3">
                  <c:v>-0.05</c:v>
                </c:pt>
                <c:pt idx="4">
                  <c:v>-0.11</c:v>
                </c:pt>
                <c:pt idx="5">
                  <c:v>-0.2</c:v>
                </c:pt>
                <c:pt idx="6">
                  <c:v>-0.37</c:v>
                </c:pt>
                <c:pt idx="7">
                  <c:v>-0.43</c:v>
                </c:pt>
                <c:pt idx="8">
                  <c:v>-0.46</c:v>
                </c:pt>
                <c:pt idx="9">
                  <c:v>-0.45</c:v>
                </c:pt>
                <c:pt idx="10">
                  <c:v>-0.52</c:v>
                </c:pt>
                <c:pt idx="11">
                  <c:v>-0.49</c:v>
                </c:pt>
                <c:pt idx="12">
                  <c:v>-0.55000000000000004</c:v>
                </c:pt>
                <c:pt idx="13">
                  <c:v>-0.43</c:v>
                </c:pt>
                <c:pt idx="14">
                  <c:v>-0.47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6-404C-BEE0-A919A299B15B}"/>
            </c:ext>
          </c:extLst>
        </c:ser>
        <c:ser>
          <c:idx val="3"/>
          <c:order val="3"/>
          <c:tx>
            <c:strRef>
              <c:f>'10C'!$M$232</c:f>
              <c:strCache>
                <c:ptCount val="1"/>
                <c:pt idx="0">
                  <c:v>KF22 (basistemp)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'10C'!$N$232:$AB$232</c:f>
              <c:numCache>
                <c:formatCode>General</c:formatCode>
                <c:ptCount val="15"/>
                <c:pt idx="0">
                  <c:v>-0.59</c:v>
                </c:pt>
                <c:pt idx="1">
                  <c:v>-0.33</c:v>
                </c:pt>
                <c:pt idx="2">
                  <c:v>-0.32</c:v>
                </c:pt>
                <c:pt idx="3">
                  <c:v>-0.32</c:v>
                </c:pt>
                <c:pt idx="4">
                  <c:v>-0.38</c:v>
                </c:pt>
                <c:pt idx="5">
                  <c:v>-0.46</c:v>
                </c:pt>
                <c:pt idx="6">
                  <c:v>-0.62</c:v>
                </c:pt>
                <c:pt idx="7">
                  <c:v>-0.67</c:v>
                </c:pt>
                <c:pt idx="8">
                  <c:v>-0.71</c:v>
                </c:pt>
                <c:pt idx="9">
                  <c:v>-0.68</c:v>
                </c:pt>
                <c:pt idx="10">
                  <c:v>-0.75</c:v>
                </c:pt>
                <c:pt idx="11">
                  <c:v>-0.71</c:v>
                </c:pt>
                <c:pt idx="12">
                  <c:v>-0.76</c:v>
                </c:pt>
                <c:pt idx="13">
                  <c:v>-0.65</c:v>
                </c:pt>
                <c:pt idx="14">
                  <c:v>-0.67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6-404C-BEE0-A919A299B15B}"/>
            </c:ext>
          </c:extLst>
        </c:ser>
        <c:ser>
          <c:idx val="4"/>
          <c:order val="4"/>
          <c:tx>
            <c:strRef>
              <c:f>'10C'!$M$233</c:f>
              <c:strCache>
                <c:ptCount val="1"/>
                <c:pt idx="0">
                  <c:v>50 pct. udbyttestigning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'10C'!$N$233:$AB$233</c:f>
              <c:numCache>
                <c:formatCode>General</c:formatCode>
                <c:ptCount val="15"/>
                <c:pt idx="0">
                  <c:v>-0.59</c:v>
                </c:pt>
                <c:pt idx="1">
                  <c:v>-0.35</c:v>
                </c:pt>
                <c:pt idx="2">
                  <c:v>-0.34</c:v>
                </c:pt>
                <c:pt idx="3">
                  <c:v>-0.36</c:v>
                </c:pt>
                <c:pt idx="4">
                  <c:v>-0.42</c:v>
                </c:pt>
                <c:pt idx="5">
                  <c:v>-0.51</c:v>
                </c:pt>
                <c:pt idx="6">
                  <c:v>-0.68</c:v>
                </c:pt>
                <c:pt idx="7">
                  <c:v>-0.74</c:v>
                </c:pt>
                <c:pt idx="8">
                  <c:v>-0.78</c:v>
                </c:pt>
                <c:pt idx="9">
                  <c:v>-0.76</c:v>
                </c:pt>
                <c:pt idx="10">
                  <c:v>-0.84</c:v>
                </c:pt>
                <c:pt idx="11">
                  <c:v>-0.81</c:v>
                </c:pt>
                <c:pt idx="12">
                  <c:v>-0.87</c:v>
                </c:pt>
                <c:pt idx="13">
                  <c:v>-0.77</c:v>
                </c:pt>
                <c:pt idx="14">
                  <c:v>-0.81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46-404C-BEE0-A919A299B15B}"/>
            </c:ext>
          </c:extLst>
        </c:ser>
        <c:ser>
          <c:idx val="5"/>
          <c:order val="5"/>
          <c:tx>
            <c:strRef>
              <c:f>'10C'!$M$234</c:f>
              <c:strCache>
                <c:ptCount val="1"/>
                <c:pt idx="0">
                  <c:v>Basistemp minus 0,3 grader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'10C'!$N$234:$AB$234</c:f>
              <c:numCache>
                <c:formatCode>General</c:formatCode>
                <c:ptCount val="15"/>
                <c:pt idx="0">
                  <c:v>-0.59</c:v>
                </c:pt>
                <c:pt idx="1">
                  <c:v>-0.5</c:v>
                </c:pt>
                <c:pt idx="2">
                  <c:v>-0.56999999999999995</c:v>
                </c:pt>
                <c:pt idx="3">
                  <c:v>-0.59</c:v>
                </c:pt>
                <c:pt idx="4">
                  <c:v>-0.64</c:v>
                </c:pt>
                <c:pt idx="5">
                  <c:v>-0.72</c:v>
                </c:pt>
                <c:pt idx="6">
                  <c:v>-0.87</c:v>
                </c:pt>
                <c:pt idx="7">
                  <c:v>-0.92</c:v>
                </c:pt>
                <c:pt idx="8">
                  <c:v>-0.95</c:v>
                </c:pt>
                <c:pt idx="9">
                  <c:v>-0.92</c:v>
                </c:pt>
                <c:pt idx="10">
                  <c:v>-0.98</c:v>
                </c:pt>
                <c:pt idx="11">
                  <c:v>-0.94</c:v>
                </c:pt>
                <c:pt idx="12">
                  <c:v>-0.98</c:v>
                </c:pt>
                <c:pt idx="13">
                  <c:v>-0.87</c:v>
                </c:pt>
                <c:pt idx="14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6-404C-BEE0-A919A299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80576"/>
        <c:axId val="646878280"/>
      </c:lineChart>
      <c:catAx>
        <c:axId val="6468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8280"/>
        <c:crosses val="autoZero"/>
        <c:auto val="1"/>
        <c:lblAlgn val="ctr"/>
        <c:lblOffset val="100"/>
        <c:noMultiLvlLbl val="0"/>
      </c:catAx>
      <c:valAx>
        <c:axId val="646878280"/>
        <c:scaling>
          <c:orientation val="minMax"/>
          <c:min val="-1.2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63809381647199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Årlige ændringer i udledninger fra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789715266634321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'10C'!$M$204</c:f>
              <c:strCache>
                <c:ptCount val="1"/>
                <c:pt idx="0">
                  <c:v>KF22 ift. KF21 - mineraljord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'10C'!$N$204:$AH$204</c:f>
              <c:numCache>
                <c:formatCode>General</c:formatCode>
                <c:ptCount val="21"/>
                <c:pt idx="0">
                  <c:v>0.4</c:v>
                </c:pt>
                <c:pt idx="1">
                  <c:v>0.39</c:v>
                </c:pt>
                <c:pt idx="2">
                  <c:v>0.31</c:v>
                </c:pt>
                <c:pt idx="3">
                  <c:v>0.28999999999999998</c:v>
                </c:pt>
                <c:pt idx="4">
                  <c:v>0.32</c:v>
                </c:pt>
                <c:pt idx="5">
                  <c:v>0.31</c:v>
                </c:pt>
                <c:pt idx="6">
                  <c:v>0.26</c:v>
                </c:pt>
                <c:pt idx="7">
                  <c:v>0.26</c:v>
                </c:pt>
                <c:pt idx="8">
                  <c:v>0.13</c:v>
                </c:pt>
                <c:pt idx="9">
                  <c:v>0.18</c:v>
                </c:pt>
                <c:pt idx="10">
                  <c:v>0.39</c:v>
                </c:pt>
                <c:pt idx="11">
                  <c:v>0.51</c:v>
                </c:pt>
                <c:pt idx="12">
                  <c:v>0.83</c:v>
                </c:pt>
                <c:pt idx="13">
                  <c:v>0.76</c:v>
                </c:pt>
                <c:pt idx="14">
                  <c:v>0.72</c:v>
                </c:pt>
                <c:pt idx="15">
                  <c:v>0.62</c:v>
                </c:pt>
                <c:pt idx="16">
                  <c:v>0.35</c:v>
                </c:pt>
                <c:pt idx="17">
                  <c:v>0.18</c:v>
                </c:pt>
                <c:pt idx="18">
                  <c:v>0.06</c:v>
                </c:pt>
                <c:pt idx="19">
                  <c:v>0.1</c:v>
                </c:pt>
                <c:pt idx="2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3-4879-BAC1-EEA1F71E6026}"/>
            </c:ext>
          </c:extLst>
        </c:ser>
        <c:ser>
          <c:idx val="1"/>
          <c:order val="1"/>
          <c:tx>
            <c:strRef>
              <c:f>'10C'!$M$205</c:f>
              <c:strCache>
                <c:ptCount val="1"/>
                <c:pt idx="0">
                  <c:v>KF22 ift. KF21 - 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'10C'!$N$205:$AH$205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-0.02</c:v>
                </c:pt>
                <c:pt idx="11">
                  <c:v>-0.02</c:v>
                </c:pt>
                <c:pt idx="12">
                  <c:v>-0.02</c:v>
                </c:pt>
                <c:pt idx="13">
                  <c:v>-0.01</c:v>
                </c:pt>
                <c:pt idx="14">
                  <c:v>-0.01</c:v>
                </c:pt>
                <c:pt idx="15">
                  <c:v>-0.09</c:v>
                </c:pt>
                <c:pt idx="16">
                  <c:v>-0.17</c:v>
                </c:pt>
                <c:pt idx="17">
                  <c:v>-0.25</c:v>
                </c:pt>
                <c:pt idx="18">
                  <c:v>-0.33</c:v>
                </c:pt>
                <c:pt idx="19">
                  <c:v>-0.51</c:v>
                </c:pt>
                <c:pt idx="20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3-4879-BAC1-EEA1F71E6026}"/>
            </c:ext>
          </c:extLst>
        </c:ser>
        <c:ser>
          <c:idx val="2"/>
          <c:order val="2"/>
          <c:tx>
            <c:strRef>
              <c:f>'10C'!$M$206</c:f>
              <c:strCache>
                <c:ptCount val="1"/>
                <c:pt idx="0">
                  <c:v>KF22 ift. KF21 - biomasse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'10C'!$N$206:$AH$206</c:f>
              <c:numCache>
                <c:formatCode>General</c:formatCode>
                <c:ptCount val="21"/>
                <c:pt idx="0">
                  <c:v>-0.02</c:v>
                </c:pt>
                <c:pt idx="1">
                  <c:v>-0.06</c:v>
                </c:pt>
                <c:pt idx="2">
                  <c:v>-0.01</c:v>
                </c:pt>
                <c:pt idx="3">
                  <c:v>-0.01</c:v>
                </c:pt>
                <c:pt idx="4">
                  <c:v>-0.01</c:v>
                </c:pt>
                <c:pt idx="5">
                  <c:v>-0.01</c:v>
                </c:pt>
                <c:pt idx="6">
                  <c:v>-0.01</c:v>
                </c:pt>
                <c:pt idx="7">
                  <c:v>-0.01</c:v>
                </c:pt>
                <c:pt idx="8">
                  <c:v>-0.01</c:v>
                </c:pt>
                <c:pt idx="9">
                  <c:v>0</c:v>
                </c:pt>
                <c:pt idx="10">
                  <c:v>0.23</c:v>
                </c:pt>
                <c:pt idx="11">
                  <c:v>0</c:v>
                </c:pt>
                <c:pt idx="12">
                  <c:v>0.02</c:v>
                </c:pt>
                <c:pt idx="13">
                  <c:v>-0.03</c:v>
                </c:pt>
                <c:pt idx="14">
                  <c:v>7.0000000000000007E-2</c:v>
                </c:pt>
                <c:pt idx="15">
                  <c:v>0.15</c:v>
                </c:pt>
                <c:pt idx="16">
                  <c:v>0.14000000000000001</c:v>
                </c:pt>
                <c:pt idx="17">
                  <c:v>0.13</c:v>
                </c:pt>
                <c:pt idx="18">
                  <c:v>0.1</c:v>
                </c:pt>
                <c:pt idx="19">
                  <c:v>0.19</c:v>
                </c:pt>
                <c:pt idx="2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3-4879-BAC1-EEA1F71E6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76312"/>
        <c:axId val="646879592"/>
      </c:barChart>
      <c:catAx>
        <c:axId val="64687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592"/>
        <c:crosses val="autoZero"/>
        <c:auto val="1"/>
        <c:lblAlgn val="ctr"/>
        <c:lblOffset val="100"/>
        <c:tickLblSkip val="5"/>
        <c:noMultiLvlLbl val="0"/>
      </c:catAx>
      <c:valAx>
        <c:axId val="64687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landbrugsarealer i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'10C'!$M$179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'10C'!$N$179:$BG$179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B-4792-BC0C-25C7D43BB9F4}"/>
            </c:ext>
          </c:extLst>
        </c:ser>
        <c:ser>
          <c:idx val="1"/>
          <c:order val="1"/>
          <c:tx>
            <c:strRef>
              <c:f>'10C'!$M$180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'10C'!$N$180:$BG$180</c:f>
              <c:numCache>
                <c:formatCode>General</c:formatCode>
                <c:ptCount val="46"/>
                <c:pt idx="0">
                  <c:v>7.21</c:v>
                </c:pt>
                <c:pt idx="1">
                  <c:v>6.39</c:v>
                </c:pt>
                <c:pt idx="2">
                  <c:v>7.5</c:v>
                </c:pt>
                <c:pt idx="3">
                  <c:v>6.4</c:v>
                </c:pt>
                <c:pt idx="4">
                  <c:v>5.79</c:v>
                </c:pt>
                <c:pt idx="5">
                  <c:v>5.86</c:v>
                </c:pt>
                <c:pt idx="6">
                  <c:v>5.23</c:v>
                </c:pt>
                <c:pt idx="7">
                  <c:v>5.53</c:v>
                </c:pt>
                <c:pt idx="8">
                  <c:v>5.38</c:v>
                </c:pt>
                <c:pt idx="9">
                  <c:v>5.58</c:v>
                </c:pt>
                <c:pt idx="10">
                  <c:v>5.67</c:v>
                </c:pt>
                <c:pt idx="11">
                  <c:v>4.9400000000000004</c:v>
                </c:pt>
                <c:pt idx="12">
                  <c:v>5.92</c:v>
                </c:pt>
                <c:pt idx="13">
                  <c:v>5.66</c:v>
                </c:pt>
                <c:pt idx="14">
                  <c:v>5.37</c:v>
                </c:pt>
                <c:pt idx="15">
                  <c:v>5.15</c:v>
                </c:pt>
                <c:pt idx="16">
                  <c:v>5.52</c:v>
                </c:pt>
                <c:pt idx="17">
                  <c:v>6.21</c:v>
                </c:pt>
                <c:pt idx="18">
                  <c:v>5.56</c:v>
                </c:pt>
                <c:pt idx="19">
                  <c:v>4.7699999999999996</c:v>
                </c:pt>
                <c:pt idx="20">
                  <c:v>4.07</c:v>
                </c:pt>
                <c:pt idx="21">
                  <c:v>4.68</c:v>
                </c:pt>
                <c:pt idx="22">
                  <c:v>4.4800000000000004</c:v>
                </c:pt>
                <c:pt idx="23">
                  <c:v>4.03</c:v>
                </c:pt>
                <c:pt idx="24">
                  <c:v>5.31</c:v>
                </c:pt>
                <c:pt idx="25">
                  <c:v>4.41</c:v>
                </c:pt>
                <c:pt idx="26">
                  <c:v>4.59</c:v>
                </c:pt>
                <c:pt idx="27">
                  <c:v>4.05</c:v>
                </c:pt>
                <c:pt idx="28">
                  <c:v>5.5</c:v>
                </c:pt>
                <c:pt idx="29">
                  <c:v>5.03</c:v>
                </c:pt>
                <c:pt idx="30">
                  <c:v>4.5199999999999996</c:v>
                </c:pt>
                <c:pt idx="31">
                  <c:v>3.87</c:v>
                </c:pt>
                <c:pt idx="32">
                  <c:v>3.79</c:v>
                </c:pt>
                <c:pt idx="33">
                  <c:v>3.88</c:v>
                </c:pt>
                <c:pt idx="34">
                  <c:v>3.83</c:v>
                </c:pt>
                <c:pt idx="35">
                  <c:v>3.79</c:v>
                </c:pt>
                <c:pt idx="36">
                  <c:v>3.93</c:v>
                </c:pt>
                <c:pt idx="37">
                  <c:v>3.89</c:v>
                </c:pt>
                <c:pt idx="38">
                  <c:v>3.93</c:v>
                </c:pt>
                <c:pt idx="39">
                  <c:v>3.84</c:v>
                </c:pt>
                <c:pt idx="40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B-4792-BC0C-25C7D43BB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75656"/>
        <c:axId val="646879264"/>
      </c:lineChart>
      <c:catAx>
        <c:axId val="64687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264"/>
        <c:crosses val="autoZero"/>
        <c:auto val="1"/>
        <c:lblAlgn val="ctr"/>
        <c:lblOffset val="100"/>
        <c:tickLblSkip val="5"/>
        <c:noMultiLvlLbl val="0"/>
      </c:catAx>
      <c:valAx>
        <c:axId val="64687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07207896406314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5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landbrugets arealanvendelse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22860767996415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'10C'!$M$154</c:f>
              <c:strCache>
                <c:ptCount val="1"/>
                <c:pt idx="0">
                  <c:v>Mineraljord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'10C'!$N$154:$O$154</c:f>
              <c:numCache>
                <c:formatCode>General</c:formatCode>
                <c:ptCount val="2"/>
                <c:pt idx="0">
                  <c:v>-0.67</c:v>
                </c:pt>
                <c:pt idx="1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F-451F-86E4-05B4E2DF6EE1}"/>
            </c:ext>
          </c:extLst>
        </c:ser>
        <c:ser>
          <c:idx val="1"/>
          <c:order val="1"/>
          <c:tx>
            <c:strRef>
              <c:f>'10C'!$M$155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'10C'!$N$155:$O$155</c:f>
              <c:numCache>
                <c:formatCode>General</c:formatCode>
                <c:ptCount val="2"/>
                <c:pt idx="0">
                  <c:v>0.37</c:v>
                </c:pt>
                <c:pt idx="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F-451F-86E4-05B4E2DF6EE1}"/>
            </c:ext>
          </c:extLst>
        </c:ser>
        <c:ser>
          <c:idx val="2"/>
          <c:order val="2"/>
          <c:tx>
            <c:strRef>
              <c:f>'10C'!$M$156</c:f>
              <c:strCache>
                <c:ptCount val="1"/>
                <c:pt idx="0">
                  <c:v>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'10C'!$N$156:$O$156</c:f>
              <c:numCache>
                <c:formatCode>General</c:formatCode>
                <c:ptCount val="2"/>
                <c:pt idx="0">
                  <c:v>3.71</c:v>
                </c:pt>
                <c:pt idx="1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0F-451F-86E4-05B4E2DF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88448"/>
        <c:axId val="646890088"/>
      </c:barChart>
      <c:scatterChart>
        <c:scatterStyle val="lineMarker"/>
        <c:varyColors val="0"/>
        <c:ser>
          <c:idx val="3"/>
          <c:order val="3"/>
          <c:tx>
            <c:strRef>
              <c:f>'10C'!$M$157</c:f>
              <c:strCache>
                <c:ptCount val="1"/>
                <c:pt idx="0">
                  <c:v>Netto-udledning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xVal>
          <c:yVal>
            <c:numRef>
              <c:f>'10C'!$N$157:$O$157</c:f>
              <c:numCache>
                <c:formatCode>General</c:formatCode>
                <c:ptCount val="2"/>
                <c:pt idx="0">
                  <c:v>3.41</c:v>
                </c:pt>
                <c:pt idx="1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F-451F-86E4-05B4E2DF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88448"/>
        <c:axId val="646890088"/>
      </c:scatterChart>
      <c:catAx>
        <c:axId val="6468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0088"/>
        <c:crosses val="autoZero"/>
        <c:auto val="1"/>
        <c:lblAlgn val="ctr"/>
        <c:lblOffset val="100"/>
        <c:noMultiLvlLbl val="0"/>
      </c:catAx>
      <c:valAx>
        <c:axId val="64689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levende og død biomasse på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2057085651032968"/>
          <c:w val="0.88923965369257751"/>
          <c:h val="0.63429146143366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'10C'!$M$129</c:f>
              <c:strCache>
                <c:ptCount val="1"/>
                <c:pt idx="0">
                  <c:v>Levende biomasse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'10C'!$N$129:$BG$129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-0.06</c:v>
                </c:pt>
                <c:pt idx="15">
                  <c:v>0.04</c:v>
                </c:pt>
                <c:pt idx="16">
                  <c:v>-0.04</c:v>
                </c:pt>
                <c:pt idx="17">
                  <c:v>0.01</c:v>
                </c:pt>
                <c:pt idx="18">
                  <c:v>0.06</c:v>
                </c:pt>
                <c:pt idx="19">
                  <c:v>0</c:v>
                </c:pt>
                <c:pt idx="20">
                  <c:v>0</c:v>
                </c:pt>
                <c:pt idx="21">
                  <c:v>0.04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0.54</c:v>
                </c:pt>
                <c:pt idx="25">
                  <c:v>0.33</c:v>
                </c:pt>
                <c:pt idx="26">
                  <c:v>0.3</c:v>
                </c:pt>
                <c:pt idx="27">
                  <c:v>0.11</c:v>
                </c:pt>
                <c:pt idx="28">
                  <c:v>0.13</c:v>
                </c:pt>
                <c:pt idx="29">
                  <c:v>0.11</c:v>
                </c:pt>
                <c:pt idx="30">
                  <c:v>0.34</c:v>
                </c:pt>
                <c:pt idx="31">
                  <c:v>0.14000000000000001</c:v>
                </c:pt>
                <c:pt idx="32">
                  <c:v>0.18</c:v>
                </c:pt>
                <c:pt idx="33">
                  <c:v>0.18</c:v>
                </c:pt>
                <c:pt idx="34">
                  <c:v>0.28999999999999998</c:v>
                </c:pt>
                <c:pt idx="35">
                  <c:v>0.34</c:v>
                </c:pt>
                <c:pt idx="36">
                  <c:v>0.33</c:v>
                </c:pt>
                <c:pt idx="37">
                  <c:v>0.33</c:v>
                </c:pt>
                <c:pt idx="38">
                  <c:v>0.31</c:v>
                </c:pt>
                <c:pt idx="39">
                  <c:v>0.39</c:v>
                </c:pt>
                <c:pt idx="40">
                  <c:v>0.36</c:v>
                </c:pt>
                <c:pt idx="41">
                  <c:v>0.22</c:v>
                </c:pt>
                <c:pt idx="42">
                  <c:v>0.19</c:v>
                </c:pt>
                <c:pt idx="43">
                  <c:v>0.15</c:v>
                </c:pt>
                <c:pt idx="44">
                  <c:v>0.15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C-45BE-973C-9E708E215B0A}"/>
            </c:ext>
          </c:extLst>
        </c:ser>
        <c:ser>
          <c:idx val="1"/>
          <c:order val="1"/>
          <c:tx>
            <c:strRef>
              <c:f>'10C'!$M$130</c:f>
              <c:strCache>
                <c:ptCount val="1"/>
                <c:pt idx="0">
                  <c:v>Død biomasse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'10C'!$N$130:$BG$130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0.13</c:v>
                </c:pt>
                <c:pt idx="26">
                  <c:v>0.06</c:v>
                </c:pt>
                <c:pt idx="27">
                  <c:v>0</c:v>
                </c:pt>
                <c:pt idx="28">
                  <c:v>0.06</c:v>
                </c:pt>
                <c:pt idx="29">
                  <c:v>0.02</c:v>
                </c:pt>
                <c:pt idx="30">
                  <c:v>0.06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C-45BE-973C-9E708E21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86152"/>
        <c:axId val="646886480"/>
      </c:barChart>
      <c:lineChart>
        <c:grouping val="standard"/>
        <c:varyColors val="0"/>
        <c:ser>
          <c:idx val="2"/>
          <c:order val="2"/>
          <c:tx>
            <c:strRef>
              <c:f>'10C'!$M$131</c:f>
              <c:strCache>
                <c:ptCount val="1"/>
                <c:pt idx="0">
                  <c:v>Nettoudledning 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'10C'!$N$131:$BG$131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-0.05</c:v>
                </c:pt>
                <c:pt idx="15">
                  <c:v>0.05</c:v>
                </c:pt>
                <c:pt idx="16">
                  <c:v>-0.03</c:v>
                </c:pt>
                <c:pt idx="17">
                  <c:v>0.01</c:v>
                </c:pt>
                <c:pt idx="18">
                  <c:v>7.0000000000000007E-2</c:v>
                </c:pt>
                <c:pt idx="19">
                  <c:v>0.01</c:v>
                </c:pt>
                <c:pt idx="20">
                  <c:v>0.01</c:v>
                </c:pt>
                <c:pt idx="21">
                  <c:v>0.05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0.56000000000000005</c:v>
                </c:pt>
                <c:pt idx="25">
                  <c:v>0.45</c:v>
                </c:pt>
                <c:pt idx="26">
                  <c:v>0.37</c:v>
                </c:pt>
                <c:pt idx="27">
                  <c:v>0.11</c:v>
                </c:pt>
                <c:pt idx="28">
                  <c:v>0.18</c:v>
                </c:pt>
                <c:pt idx="29">
                  <c:v>0.13</c:v>
                </c:pt>
                <c:pt idx="30">
                  <c:v>0.4</c:v>
                </c:pt>
                <c:pt idx="31">
                  <c:v>0.15</c:v>
                </c:pt>
                <c:pt idx="32">
                  <c:v>0.19</c:v>
                </c:pt>
                <c:pt idx="33">
                  <c:v>0.19</c:v>
                </c:pt>
                <c:pt idx="34">
                  <c:v>0.3</c:v>
                </c:pt>
                <c:pt idx="35">
                  <c:v>0.35</c:v>
                </c:pt>
                <c:pt idx="36">
                  <c:v>0.34</c:v>
                </c:pt>
                <c:pt idx="37">
                  <c:v>0.34</c:v>
                </c:pt>
                <c:pt idx="38">
                  <c:v>0.32</c:v>
                </c:pt>
                <c:pt idx="39">
                  <c:v>0.4</c:v>
                </c:pt>
                <c:pt idx="40">
                  <c:v>0.37</c:v>
                </c:pt>
                <c:pt idx="41">
                  <c:v>0.23</c:v>
                </c:pt>
                <c:pt idx="42">
                  <c:v>0.2</c:v>
                </c:pt>
                <c:pt idx="43">
                  <c:v>0.16</c:v>
                </c:pt>
                <c:pt idx="44">
                  <c:v>0.16</c:v>
                </c:pt>
                <c:pt idx="4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C-45BE-973C-9E708E21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86152"/>
        <c:axId val="646886480"/>
      </c:lineChart>
      <c:catAx>
        <c:axId val="64688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6480"/>
        <c:crosses val="autoZero"/>
        <c:auto val="1"/>
        <c:lblAlgn val="ctr"/>
        <c:lblOffset val="100"/>
        <c:tickLblSkip val="5"/>
        <c:noMultiLvlLbl val="0"/>
      </c:catAx>
      <c:valAx>
        <c:axId val="646886480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Efterafgrødeareal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86658935701757656"/>
          <c:h val="0.68402272492812632"/>
        </c:manualLayout>
      </c:layout>
      <c:lineChart>
        <c:grouping val="standard"/>
        <c:varyColors val="0"/>
        <c:ser>
          <c:idx val="0"/>
          <c:order val="0"/>
          <c:tx>
            <c:strRef>
              <c:f>'10C'!$M$104</c:f>
              <c:strCache>
                <c:ptCount val="1"/>
                <c:pt idx="0">
                  <c:v>Efterafgrødeareal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'10C'!$N$104:$BG$104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46.26</c:v>
                </c:pt>
                <c:pt idx="11">
                  <c:v>86.1</c:v>
                </c:pt>
                <c:pt idx="12">
                  <c:v>125.96</c:v>
                </c:pt>
                <c:pt idx="13">
                  <c:v>124.79</c:v>
                </c:pt>
                <c:pt idx="14">
                  <c:v>138.65</c:v>
                </c:pt>
                <c:pt idx="15">
                  <c:v>145.06</c:v>
                </c:pt>
                <c:pt idx="16">
                  <c:v>193.54</c:v>
                </c:pt>
                <c:pt idx="17">
                  <c:v>122.29</c:v>
                </c:pt>
                <c:pt idx="18">
                  <c:v>185.1</c:v>
                </c:pt>
                <c:pt idx="19">
                  <c:v>185.17</c:v>
                </c:pt>
                <c:pt idx="20">
                  <c:v>212.05</c:v>
                </c:pt>
                <c:pt idx="21">
                  <c:v>212.55</c:v>
                </c:pt>
                <c:pt idx="22">
                  <c:v>224.46</c:v>
                </c:pt>
                <c:pt idx="23">
                  <c:v>295.7</c:v>
                </c:pt>
                <c:pt idx="24">
                  <c:v>321.08999999999997</c:v>
                </c:pt>
                <c:pt idx="25">
                  <c:v>395.84</c:v>
                </c:pt>
                <c:pt idx="26">
                  <c:v>332.41</c:v>
                </c:pt>
                <c:pt idx="27">
                  <c:v>334.43</c:v>
                </c:pt>
                <c:pt idx="28">
                  <c:v>384.96</c:v>
                </c:pt>
                <c:pt idx="29">
                  <c:v>405.22</c:v>
                </c:pt>
                <c:pt idx="30">
                  <c:v>505</c:v>
                </c:pt>
                <c:pt idx="31">
                  <c:v>567</c:v>
                </c:pt>
                <c:pt idx="32">
                  <c:v>569</c:v>
                </c:pt>
                <c:pt idx="33">
                  <c:v>537</c:v>
                </c:pt>
                <c:pt idx="34">
                  <c:v>537</c:v>
                </c:pt>
                <c:pt idx="35">
                  <c:v>537</c:v>
                </c:pt>
                <c:pt idx="36">
                  <c:v>651</c:v>
                </c:pt>
                <c:pt idx="37">
                  <c:v>770</c:v>
                </c:pt>
                <c:pt idx="38">
                  <c:v>770</c:v>
                </c:pt>
                <c:pt idx="39">
                  <c:v>770</c:v>
                </c:pt>
                <c:pt idx="40">
                  <c:v>770</c:v>
                </c:pt>
                <c:pt idx="41">
                  <c:v>770</c:v>
                </c:pt>
                <c:pt idx="42">
                  <c:v>770</c:v>
                </c:pt>
                <c:pt idx="43">
                  <c:v>770</c:v>
                </c:pt>
                <c:pt idx="44">
                  <c:v>770</c:v>
                </c:pt>
                <c:pt idx="45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B78-BB40-3064AF0C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82872"/>
        <c:axId val="646884184"/>
      </c:lineChart>
      <c:catAx>
        <c:axId val="64688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4184"/>
        <c:crosses val="autoZero"/>
        <c:auto val="1"/>
        <c:lblAlgn val="ctr"/>
        <c:lblOffset val="100"/>
        <c:tickLblSkip val="5"/>
        <c:noMultiLvlLbl val="0"/>
      </c:catAx>
      <c:valAx>
        <c:axId val="64688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Udtaget landbrugsjord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511811023622045"/>
          <c:h val="0.65465957554791376"/>
        </c:manualLayout>
      </c:layout>
      <c:areaChart>
        <c:grouping val="stacked"/>
        <c:varyColors val="0"/>
        <c:ser>
          <c:idx val="0"/>
          <c:order val="0"/>
          <c:tx>
            <c:strRef>
              <c:f>'10C'!$M$79</c:f>
              <c:strCache>
                <c:ptCount val="1"/>
                <c:pt idx="0">
                  <c:v>Udtaget 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'10C'!$N$79:$AB$79</c:f>
              <c:numCache>
                <c:formatCode>General</c:formatCode>
                <c:ptCount val="15"/>
                <c:pt idx="0">
                  <c:v>0.34</c:v>
                </c:pt>
                <c:pt idx="1">
                  <c:v>1.94</c:v>
                </c:pt>
                <c:pt idx="2">
                  <c:v>2.92</c:v>
                </c:pt>
                <c:pt idx="3">
                  <c:v>6.01</c:v>
                </c:pt>
                <c:pt idx="4">
                  <c:v>10.83</c:v>
                </c:pt>
                <c:pt idx="5">
                  <c:v>15.39</c:v>
                </c:pt>
                <c:pt idx="6">
                  <c:v>19.71</c:v>
                </c:pt>
                <c:pt idx="7">
                  <c:v>23.35</c:v>
                </c:pt>
                <c:pt idx="8">
                  <c:v>30.14</c:v>
                </c:pt>
                <c:pt idx="9">
                  <c:v>36.94</c:v>
                </c:pt>
                <c:pt idx="10">
                  <c:v>37.840000000000003</c:v>
                </c:pt>
                <c:pt idx="11">
                  <c:v>38.74</c:v>
                </c:pt>
                <c:pt idx="12">
                  <c:v>38.74</c:v>
                </c:pt>
                <c:pt idx="13">
                  <c:v>38.74</c:v>
                </c:pt>
                <c:pt idx="14">
                  <c:v>38.74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8-49F0-B618-71501161833D}"/>
            </c:ext>
          </c:extLst>
        </c:ser>
        <c:ser>
          <c:idx val="1"/>
          <c:order val="1"/>
          <c:tx>
            <c:strRef>
              <c:f>'10C'!$M$80</c:f>
              <c:strCache>
                <c:ptCount val="1"/>
                <c:pt idx="0">
                  <c:v>Udtaget mineraljord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'10C'!$N$80:$AB$80</c:f>
              <c:numCache>
                <c:formatCode>General</c:formatCode>
                <c:ptCount val="15"/>
                <c:pt idx="0">
                  <c:v>0.27</c:v>
                </c:pt>
                <c:pt idx="1">
                  <c:v>1.57</c:v>
                </c:pt>
                <c:pt idx="2">
                  <c:v>2.16</c:v>
                </c:pt>
                <c:pt idx="3">
                  <c:v>4.32</c:v>
                </c:pt>
                <c:pt idx="4">
                  <c:v>7.08</c:v>
                </c:pt>
                <c:pt idx="5">
                  <c:v>9.7200000000000006</c:v>
                </c:pt>
                <c:pt idx="6">
                  <c:v>12.21</c:v>
                </c:pt>
                <c:pt idx="7">
                  <c:v>14.23</c:v>
                </c:pt>
                <c:pt idx="8">
                  <c:v>17.3</c:v>
                </c:pt>
                <c:pt idx="9">
                  <c:v>20.37</c:v>
                </c:pt>
                <c:pt idx="10">
                  <c:v>20.97</c:v>
                </c:pt>
                <c:pt idx="11">
                  <c:v>21.57</c:v>
                </c:pt>
                <c:pt idx="12">
                  <c:v>21.57</c:v>
                </c:pt>
                <c:pt idx="13">
                  <c:v>21.57</c:v>
                </c:pt>
                <c:pt idx="14">
                  <c:v>21.57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8-49F0-B618-71501161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92056"/>
        <c:axId val="646881888"/>
      </c:areaChart>
      <c:catAx>
        <c:axId val="64689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1888"/>
        <c:crosses val="autoZero"/>
        <c:auto val="1"/>
        <c:lblAlgn val="ctr"/>
        <c:lblOffset val="100"/>
        <c:noMultiLvlLbl val="0"/>
      </c:catAx>
      <c:valAx>
        <c:axId val="64688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2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Dyrket og udtaget arealer med kulstofrig landbrugsjord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66811583386201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'10C'!$M$54</c:f>
              <c:strCache>
                <c:ptCount val="1"/>
                <c:pt idx="0">
                  <c:v>Dyrket kulstofrig jord 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'10C'!$N$54:$BG$54</c:f>
              <c:numCache>
                <c:formatCode>General</c:formatCode>
                <c:ptCount val="46"/>
                <c:pt idx="0">
                  <c:v>215.29</c:v>
                </c:pt>
                <c:pt idx="1">
                  <c:v>213.44</c:v>
                </c:pt>
                <c:pt idx="2">
                  <c:v>211.6</c:v>
                </c:pt>
                <c:pt idx="3">
                  <c:v>209.75</c:v>
                </c:pt>
                <c:pt idx="4">
                  <c:v>207.9</c:v>
                </c:pt>
                <c:pt idx="5">
                  <c:v>206.05</c:v>
                </c:pt>
                <c:pt idx="6">
                  <c:v>204.21</c:v>
                </c:pt>
                <c:pt idx="7">
                  <c:v>202.36</c:v>
                </c:pt>
                <c:pt idx="8">
                  <c:v>200.51</c:v>
                </c:pt>
                <c:pt idx="9">
                  <c:v>198.66</c:v>
                </c:pt>
                <c:pt idx="10">
                  <c:v>196.82</c:v>
                </c:pt>
                <c:pt idx="11">
                  <c:v>194.97</c:v>
                </c:pt>
                <c:pt idx="12">
                  <c:v>193.12</c:v>
                </c:pt>
                <c:pt idx="13">
                  <c:v>191.28</c:v>
                </c:pt>
                <c:pt idx="14">
                  <c:v>189.43</c:v>
                </c:pt>
                <c:pt idx="15">
                  <c:v>187.58</c:v>
                </c:pt>
                <c:pt idx="16">
                  <c:v>185.73</c:v>
                </c:pt>
                <c:pt idx="17">
                  <c:v>183.89</c:v>
                </c:pt>
                <c:pt idx="18">
                  <c:v>182.04</c:v>
                </c:pt>
                <c:pt idx="19">
                  <c:v>180.19</c:v>
                </c:pt>
                <c:pt idx="20">
                  <c:v>180.44</c:v>
                </c:pt>
                <c:pt idx="21">
                  <c:v>176.88</c:v>
                </c:pt>
                <c:pt idx="22">
                  <c:v>175.36</c:v>
                </c:pt>
                <c:pt idx="23">
                  <c:v>173.99</c:v>
                </c:pt>
                <c:pt idx="24">
                  <c:v>171.9</c:v>
                </c:pt>
                <c:pt idx="25">
                  <c:v>172.39</c:v>
                </c:pt>
                <c:pt idx="26">
                  <c:v>171.86</c:v>
                </c:pt>
                <c:pt idx="27">
                  <c:v>171.82</c:v>
                </c:pt>
                <c:pt idx="28">
                  <c:v>171.47</c:v>
                </c:pt>
                <c:pt idx="29">
                  <c:v>171.26</c:v>
                </c:pt>
                <c:pt idx="30">
                  <c:v>170.43</c:v>
                </c:pt>
                <c:pt idx="31">
                  <c:v>170.09</c:v>
                </c:pt>
                <c:pt idx="32">
                  <c:v>168.49</c:v>
                </c:pt>
                <c:pt idx="33">
                  <c:v>167.51</c:v>
                </c:pt>
                <c:pt idx="34">
                  <c:v>164.42</c:v>
                </c:pt>
                <c:pt idx="35">
                  <c:v>159.6</c:v>
                </c:pt>
                <c:pt idx="36">
                  <c:v>155.04</c:v>
                </c:pt>
                <c:pt idx="37">
                  <c:v>150.72</c:v>
                </c:pt>
                <c:pt idx="38">
                  <c:v>147.08000000000001</c:v>
                </c:pt>
                <c:pt idx="39">
                  <c:v>140.28</c:v>
                </c:pt>
                <c:pt idx="40">
                  <c:v>133.49</c:v>
                </c:pt>
                <c:pt idx="41">
                  <c:v>132.59</c:v>
                </c:pt>
                <c:pt idx="42">
                  <c:v>131.69</c:v>
                </c:pt>
                <c:pt idx="43">
                  <c:v>131.69</c:v>
                </c:pt>
                <c:pt idx="44">
                  <c:v>131.69</c:v>
                </c:pt>
                <c:pt idx="45">
                  <c:v>131.69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B-41BF-B06F-69AE41783C25}"/>
            </c:ext>
          </c:extLst>
        </c:ser>
        <c:ser>
          <c:idx val="1"/>
          <c:order val="1"/>
          <c:tx>
            <c:strRef>
              <c:f>'10C'!$M$55</c:f>
              <c:strCache>
                <c:ptCount val="1"/>
                <c:pt idx="0">
                  <c:v>Udtaget og vådlagt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'10C'!$N$55:$BG$55</c:f>
              <c:numCache>
                <c:formatCode>General</c:formatCode>
                <c:ptCount val="46"/>
                <c:pt idx="0">
                  <c:v>7.0000000000000007E-2</c:v>
                </c:pt>
                <c:pt idx="1">
                  <c:v>0.14000000000000001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0.43</c:v>
                </c:pt>
                <c:pt idx="6">
                  <c:v>0.51</c:v>
                </c:pt>
                <c:pt idx="7">
                  <c:v>0.57999999999999996</c:v>
                </c:pt>
                <c:pt idx="8">
                  <c:v>0.65</c:v>
                </c:pt>
                <c:pt idx="9">
                  <c:v>0.72</c:v>
                </c:pt>
                <c:pt idx="10">
                  <c:v>0.79</c:v>
                </c:pt>
                <c:pt idx="11">
                  <c:v>0.87</c:v>
                </c:pt>
                <c:pt idx="12">
                  <c:v>0.94</c:v>
                </c:pt>
                <c:pt idx="13">
                  <c:v>1.01</c:v>
                </c:pt>
                <c:pt idx="14">
                  <c:v>1.08</c:v>
                </c:pt>
                <c:pt idx="15">
                  <c:v>1.1499999999999999</c:v>
                </c:pt>
                <c:pt idx="16">
                  <c:v>1.34</c:v>
                </c:pt>
                <c:pt idx="17">
                  <c:v>1.52</c:v>
                </c:pt>
                <c:pt idx="18">
                  <c:v>1.71</c:v>
                </c:pt>
                <c:pt idx="19">
                  <c:v>1.89</c:v>
                </c:pt>
                <c:pt idx="20">
                  <c:v>2.08</c:v>
                </c:pt>
                <c:pt idx="21">
                  <c:v>2.2599999999999998</c:v>
                </c:pt>
                <c:pt idx="22">
                  <c:v>2.66</c:v>
                </c:pt>
                <c:pt idx="23">
                  <c:v>2.77</c:v>
                </c:pt>
                <c:pt idx="24">
                  <c:v>2.99</c:v>
                </c:pt>
                <c:pt idx="25">
                  <c:v>3.13</c:v>
                </c:pt>
                <c:pt idx="26">
                  <c:v>3.42</c:v>
                </c:pt>
                <c:pt idx="27">
                  <c:v>3.76</c:v>
                </c:pt>
                <c:pt idx="28">
                  <c:v>3.87</c:v>
                </c:pt>
                <c:pt idx="29">
                  <c:v>4.04</c:v>
                </c:pt>
                <c:pt idx="30">
                  <c:v>4.3600000000000003</c:v>
                </c:pt>
                <c:pt idx="31">
                  <c:v>4.7</c:v>
                </c:pt>
                <c:pt idx="32">
                  <c:v>6.3</c:v>
                </c:pt>
                <c:pt idx="33">
                  <c:v>7.28</c:v>
                </c:pt>
                <c:pt idx="34">
                  <c:v>10.37</c:v>
                </c:pt>
                <c:pt idx="35">
                  <c:v>15.19</c:v>
                </c:pt>
                <c:pt idx="36">
                  <c:v>19.75</c:v>
                </c:pt>
                <c:pt idx="37">
                  <c:v>24.07</c:v>
                </c:pt>
                <c:pt idx="38">
                  <c:v>27.71</c:v>
                </c:pt>
                <c:pt idx="39">
                  <c:v>34.51</c:v>
                </c:pt>
                <c:pt idx="40">
                  <c:v>41.3</c:v>
                </c:pt>
                <c:pt idx="41">
                  <c:v>42.2</c:v>
                </c:pt>
                <c:pt idx="42">
                  <c:v>43.1</c:v>
                </c:pt>
                <c:pt idx="43">
                  <c:v>43.1</c:v>
                </c:pt>
                <c:pt idx="44">
                  <c:v>43.1</c:v>
                </c:pt>
                <c:pt idx="45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B-41BF-B06F-69AE4178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00584"/>
        <c:axId val="646896648"/>
      </c:lineChart>
      <c:catAx>
        <c:axId val="64690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6648"/>
        <c:crosses val="autoZero"/>
        <c:auto val="1"/>
        <c:lblAlgn val="ctr"/>
        <c:lblOffset val="100"/>
        <c:tickLblSkip val="5"/>
        <c:noMultiLvlLbl val="0"/>
      </c:catAx>
      <c:valAx>
        <c:axId val="64689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37914691943128"/>
          <c:y val="3.7914685654748141E-2"/>
          <c:w val="0.52932473784378853"/>
          <c:h val="0.94102160009261404"/>
        </c:manualLayout>
      </c:layout>
      <c:doughnutChart>
        <c:varyColors val="1"/>
        <c:ser>
          <c:idx val="0"/>
          <c:order val="0"/>
          <c:tx>
            <c:strRef>
              <c:f>'3A'!$N$278</c:f>
              <c:strCache>
                <c:ptCount val="1"/>
                <c:pt idx="0">
                  <c:v>2030</c:v>
                </c:pt>
              </c:strCache>
            </c:strRef>
          </c:tx>
          <c:dPt>
            <c:idx val="0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5-4411-95DE-AE0E8C8011F7}"/>
              </c:ext>
            </c:extLst>
          </c:dPt>
          <c:dPt>
            <c:idx val="1"/>
            <c:bubble3D val="0"/>
            <c:spPr>
              <a:solidFill>
                <a:srgbClr val="FF8181"/>
              </a:solidFill>
              <a:ln w="12700">
                <a:solidFill>
                  <a:srgbClr val="CC676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5-4411-95DE-AE0E8C8011F7}"/>
              </c:ext>
            </c:extLst>
          </c:dPt>
          <c:dPt>
            <c:idx val="2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25-4411-95DE-AE0E8C8011F7}"/>
              </c:ext>
            </c:extLst>
          </c:dPt>
          <c:dPt>
            <c:idx val="3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5-4411-95DE-AE0E8C8011F7}"/>
              </c:ext>
            </c:extLst>
          </c:dPt>
          <c:dPt>
            <c:idx val="4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5-4411-95DE-AE0E8C8011F7}"/>
              </c:ext>
            </c:extLst>
          </c:dPt>
          <c:dPt>
            <c:idx val="5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25-4411-95DE-AE0E8C8011F7}"/>
              </c:ext>
            </c:extLst>
          </c:dPt>
          <c:dLbls>
            <c:dLbl>
              <c:idx val="0"/>
              <c:layout>
                <c:manualLayout>
                  <c:x val="1.1848341232227487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F25-4411-95DE-AE0E8C8011F7}"/>
                </c:ext>
              </c:extLst>
            </c:dLbl>
            <c:dLbl>
              <c:idx val="5"/>
              <c:layout>
                <c:manualLayout>
                  <c:x val="1.6587677725118485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BF25-4411-95DE-AE0E8C801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'3A'!$M$279:$M$284</c:f>
              <c:strCache>
                <c:ptCount val="6"/>
                <c:pt idx="0">
                  <c:v>Belysning</c:v>
                </c:pt>
                <c:pt idx="1">
                  <c:v>Computere</c:v>
                </c:pt>
                <c:pt idx="2">
                  <c:v>Madlavning</c:v>
                </c:pt>
                <c:pt idx="3">
                  <c:v>Køl og frys</c:v>
                </c:pt>
                <c:pt idx="4">
                  <c:v>Vask og rengøring</c:v>
                </c:pt>
                <c:pt idx="5">
                  <c:v>Underholdning</c:v>
                </c:pt>
              </c:strCache>
            </c:strRef>
          </c:cat>
          <c:val>
            <c:numRef>
              <c:f>'3A'!$N$279:$N$284</c:f>
              <c:numCache>
                <c:formatCode>0%</c:formatCode>
                <c:ptCount val="6"/>
                <c:pt idx="0">
                  <c:v>0.08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0.15</c:v>
                </c:pt>
                <c:pt idx="4">
                  <c:v>0.19</c:v>
                </c:pt>
                <c:pt idx="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25-4411-95DE-AE0E8C801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22860767996415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'10C'!$M$29</c:f>
              <c:strCache>
                <c:ptCount val="1"/>
                <c:pt idx="0">
                  <c:v>Mineraljord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'10C'!$N$29:$BG$29</c:f>
              <c:numCache>
                <c:formatCode>General</c:formatCode>
                <c:ptCount val="46"/>
                <c:pt idx="0">
                  <c:v>1.07</c:v>
                </c:pt>
                <c:pt idx="1">
                  <c:v>0.3</c:v>
                </c:pt>
                <c:pt idx="2">
                  <c:v>1.48</c:v>
                </c:pt>
                <c:pt idx="3">
                  <c:v>0.42</c:v>
                </c:pt>
                <c:pt idx="4">
                  <c:v>-0.04</c:v>
                </c:pt>
                <c:pt idx="5">
                  <c:v>0.21</c:v>
                </c:pt>
                <c:pt idx="6">
                  <c:v>-0.39</c:v>
                </c:pt>
                <c:pt idx="7">
                  <c:v>-0.02</c:v>
                </c:pt>
                <c:pt idx="8">
                  <c:v>-0.11</c:v>
                </c:pt>
                <c:pt idx="9">
                  <c:v>0.17</c:v>
                </c:pt>
                <c:pt idx="10">
                  <c:v>0.28000000000000003</c:v>
                </c:pt>
                <c:pt idx="11">
                  <c:v>-0.36</c:v>
                </c:pt>
                <c:pt idx="12">
                  <c:v>0.67</c:v>
                </c:pt>
                <c:pt idx="13">
                  <c:v>0.45</c:v>
                </c:pt>
                <c:pt idx="14">
                  <c:v>0.23</c:v>
                </c:pt>
                <c:pt idx="15">
                  <c:v>-0.01</c:v>
                </c:pt>
                <c:pt idx="16">
                  <c:v>0.52</c:v>
                </c:pt>
                <c:pt idx="17">
                  <c:v>1.1200000000000001</c:v>
                </c:pt>
                <c:pt idx="18">
                  <c:v>0.53</c:v>
                </c:pt>
                <c:pt idx="19">
                  <c:v>-0.09</c:v>
                </c:pt>
                <c:pt idx="20">
                  <c:v>-0.78</c:v>
                </c:pt>
                <c:pt idx="21">
                  <c:v>-0.31</c:v>
                </c:pt>
                <c:pt idx="22">
                  <c:v>-0.41</c:v>
                </c:pt>
                <c:pt idx="23">
                  <c:v>-0.63</c:v>
                </c:pt>
                <c:pt idx="24">
                  <c:v>0.11</c:v>
                </c:pt>
                <c:pt idx="25">
                  <c:v>-0.65</c:v>
                </c:pt>
                <c:pt idx="26">
                  <c:v>-0.4</c:v>
                </c:pt>
                <c:pt idx="27">
                  <c:v>-0.67</c:v>
                </c:pt>
                <c:pt idx="28">
                  <c:v>0.6</c:v>
                </c:pt>
                <c:pt idx="29">
                  <c:v>0.24</c:v>
                </c:pt>
                <c:pt idx="30">
                  <c:v>-0.09</c:v>
                </c:pt>
                <c:pt idx="31">
                  <c:v>-0.57999999999999996</c:v>
                </c:pt>
                <c:pt idx="32">
                  <c:v>-0.32</c:v>
                </c:pt>
                <c:pt idx="33">
                  <c:v>-0.3</c:v>
                </c:pt>
                <c:pt idx="34">
                  <c:v>-0.31</c:v>
                </c:pt>
                <c:pt idx="35">
                  <c:v>-0.36</c:v>
                </c:pt>
                <c:pt idx="36">
                  <c:v>-0.44</c:v>
                </c:pt>
                <c:pt idx="37">
                  <c:v>-0.61</c:v>
                </c:pt>
                <c:pt idx="38">
                  <c:v>-0.66</c:v>
                </c:pt>
                <c:pt idx="39">
                  <c:v>-0.69</c:v>
                </c:pt>
                <c:pt idx="40">
                  <c:v>-0.67</c:v>
                </c:pt>
                <c:pt idx="41">
                  <c:v>-0.73</c:v>
                </c:pt>
                <c:pt idx="42">
                  <c:v>-0.7</c:v>
                </c:pt>
                <c:pt idx="43">
                  <c:v>-0.75</c:v>
                </c:pt>
                <c:pt idx="44">
                  <c:v>-0.64</c:v>
                </c:pt>
                <c:pt idx="45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BB4-AF99-7849AEB74D7C}"/>
            </c:ext>
          </c:extLst>
        </c:ser>
        <c:ser>
          <c:idx val="1"/>
          <c:order val="1"/>
          <c:tx>
            <c:strRef>
              <c:f>'10C'!$M$30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'10C'!$N$30:$BG$30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-0.05</c:v>
                </c:pt>
                <c:pt idx="15">
                  <c:v>0.05</c:v>
                </c:pt>
                <c:pt idx="16">
                  <c:v>-0.03</c:v>
                </c:pt>
                <c:pt idx="17">
                  <c:v>0.01</c:v>
                </c:pt>
                <c:pt idx="18">
                  <c:v>7.0000000000000007E-2</c:v>
                </c:pt>
                <c:pt idx="19">
                  <c:v>0.01</c:v>
                </c:pt>
                <c:pt idx="20">
                  <c:v>0.01</c:v>
                </c:pt>
                <c:pt idx="21">
                  <c:v>0.05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0.56000000000000005</c:v>
                </c:pt>
                <c:pt idx="25">
                  <c:v>0.45</c:v>
                </c:pt>
                <c:pt idx="26">
                  <c:v>0.37</c:v>
                </c:pt>
                <c:pt idx="27">
                  <c:v>0.11</c:v>
                </c:pt>
                <c:pt idx="28">
                  <c:v>0.18</c:v>
                </c:pt>
                <c:pt idx="29">
                  <c:v>0.13</c:v>
                </c:pt>
                <c:pt idx="30">
                  <c:v>0.4</c:v>
                </c:pt>
                <c:pt idx="31">
                  <c:v>0.15</c:v>
                </c:pt>
                <c:pt idx="32">
                  <c:v>0.19</c:v>
                </c:pt>
                <c:pt idx="33">
                  <c:v>0.19</c:v>
                </c:pt>
                <c:pt idx="34">
                  <c:v>0.3</c:v>
                </c:pt>
                <c:pt idx="35">
                  <c:v>0.35</c:v>
                </c:pt>
                <c:pt idx="36">
                  <c:v>0.34</c:v>
                </c:pt>
                <c:pt idx="37">
                  <c:v>0.34</c:v>
                </c:pt>
                <c:pt idx="38">
                  <c:v>0.32</c:v>
                </c:pt>
                <c:pt idx="39">
                  <c:v>0.4</c:v>
                </c:pt>
                <c:pt idx="40">
                  <c:v>0.37</c:v>
                </c:pt>
                <c:pt idx="41">
                  <c:v>0.23</c:v>
                </c:pt>
                <c:pt idx="42">
                  <c:v>0.2</c:v>
                </c:pt>
                <c:pt idx="43">
                  <c:v>0.16</c:v>
                </c:pt>
                <c:pt idx="44">
                  <c:v>0.16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BB4-AF99-7849AEB74D7C}"/>
            </c:ext>
          </c:extLst>
        </c:ser>
        <c:ser>
          <c:idx val="2"/>
          <c:order val="2"/>
          <c:tx>
            <c:strRef>
              <c:f>'10C'!$M$31</c:f>
              <c:strCache>
                <c:ptCount val="1"/>
                <c:pt idx="0">
                  <c:v>Kulstofrig jord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'10C'!$N$31:$BG$31</c:f>
              <c:numCache>
                <c:formatCode>General</c:formatCode>
                <c:ptCount val="46"/>
                <c:pt idx="0">
                  <c:v>6.4</c:v>
                </c:pt>
                <c:pt idx="1">
                  <c:v>6.34</c:v>
                </c:pt>
                <c:pt idx="2">
                  <c:v>6.28</c:v>
                </c:pt>
                <c:pt idx="3">
                  <c:v>6.22</c:v>
                </c:pt>
                <c:pt idx="4">
                  <c:v>6.16</c:v>
                </c:pt>
                <c:pt idx="5">
                  <c:v>6.1</c:v>
                </c:pt>
                <c:pt idx="6">
                  <c:v>6.04</c:v>
                </c:pt>
                <c:pt idx="7">
                  <c:v>5.98</c:v>
                </c:pt>
                <c:pt idx="8">
                  <c:v>5.92</c:v>
                </c:pt>
                <c:pt idx="9">
                  <c:v>5.86</c:v>
                </c:pt>
                <c:pt idx="10">
                  <c:v>5.79</c:v>
                </c:pt>
                <c:pt idx="11">
                  <c:v>5.73</c:v>
                </c:pt>
                <c:pt idx="12">
                  <c:v>5.67</c:v>
                </c:pt>
                <c:pt idx="13">
                  <c:v>5.61</c:v>
                </c:pt>
                <c:pt idx="14">
                  <c:v>5.55</c:v>
                </c:pt>
                <c:pt idx="15">
                  <c:v>5.49</c:v>
                </c:pt>
                <c:pt idx="16">
                  <c:v>5.43</c:v>
                </c:pt>
                <c:pt idx="17">
                  <c:v>5.37</c:v>
                </c:pt>
                <c:pt idx="18">
                  <c:v>5.31</c:v>
                </c:pt>
                <c:pt idx="19">
                  <c:v>5.25</c:v>
                </c:pt>
                <c:pt idx="20">
                  <c:v>5.23</c:v>
                </c:pt>
                <c:pt idx="21">
                  <c:v>5.28</c:v>
                </c:pt>
                <c:pt idx="22">
                  <c:v>5.07</c:v>
                </c:pt>
                <c:pt idx="23">
                  <c:v>5.01</c:v>
                </c:pt>
                <c:pt idx="24">
                  <c:v>4.95</c:v>
                </c:pt>
                <c:pt idx="25">
                  <c:v>4.9000000000000004</c:v>
                </c:pt>
                <c:pt idx="26">
                  <c:v>4.87</c:v>
                </c:pt>
                <c:pt idx="27">
                  <c:v>4.87</c:v>
                </c:pt>
                <c:pt idx="28">
                  <c:v>4.84</c:v>
                </c:pt>
                <c:pt idx="29">
                  <c:v>4.84</c:v>
                </c:pt>
                <c:pt idx="30">
                  <c:v>4.8</c:v>
                </c:pt>
                <c:pt idx="31">
                  <c:v>4.79</c:v>
                </c:pt>
                <c:pt idx="32">
                  <c:v>4.74</c:v>
                </c:pt>
                <c:pt idx="33">
                  <c:v>4.72</c:v>
                </c:pt>
                <c:pt idx="34">
                  <c:v>4.62</c:v>
                </c:pt>
                <c:pt idx="35">
                  <c:v>4.4800000000000004</c:v>
                </c:pt>
                <c:pt idx="36">
                  <c:v>4.3499999999999996</c:v>
                </c:pt>
                <c:pt idx="37">
                  <c:v>4.22</c:v>
                </c:pt>
                <c:pt idx="38">
                  <c:v>4.1100000000000003</c:v>
                </c:pt>
                <c:pt idx="39">
                  <c:v>3.91</c:v>
                </c:pt>
                <c:pt idx="40">
                  <c:v>3.71</c:v>
                </c:pt>
                <c:pt idx="41">
                  <c:v>3.68</c:v>
                </c:pt>
                <c:pt idx="42">
                  <c:v>3.65</c:v>
                </c:pt>
                <c:pt idx="43">
                  <c:v>3.65</c:v>
                </c:pt>
                <c:pt idx="44">
                  <c:v>3.65</c:v>
                </c:pt>
                <c:pt idx="45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A-4BB4-AF99-7849AEB7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97632"/>
        <c:axId val="646900256"/>
      </c:barChart>
      <c:lineChart>
        <c:grouping val="standard"/>
        <c:varyColors val="0"/>
        <c:ser>
          <c:idx val="3"/>
          <c:order val="3"/>
          <c:tx>
            <c:strRef>
              <c:f>'10C'!$M$32</c:f>
              <c:strCache>
                <c:ptCount val="1"/>
                <c:pt idx="0">
                  <c:v>Netto-udledning</c:v>
                </c:pt>
              </c:strCache>
            </c:strRef>
          </c:tx>
          <c:spPr>
            <a:ln w="28575" cap="rnd">
              <a:solidFill>
                <a:srgbClr val="673AB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'10C'!$N$32:$BG$32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A-4BB4-AF99-7849AEB7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97632"/>
        <c:axId val="646900256"/>
      </c:lineChart>
      <c:catAx>
        <c:axId val="6468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0256"/>
        <c:crosses val="autoZero"/>
        <c:auto val="1"/>
        <c:lblAlgn val="ctr"/>
        <c:lblOffset val="100"/>
        <c:tickLblSkip val="5"/>
        <c:noMultiLvlLbl val="0"/>
      </c:catAx>
      <c:valAx>
        <c:axId val="64690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8790508265850655"/>
          <c:h val="0.68402272492812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'10D'!$M$4</c:f>
              <c:strCache>
                <c:ptCount val="1"/>
                <c:pt idx="0">
                  <c:v>Høstede træprodukter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'10D'!$N$4:$BG$4</c:f>
              <c:numCache>
                <c:formatCode>General</c:formatCode>
                <c:ptCount val="46"/>
                <c:pt idx="0">
                  <c:v>0</c:v>
                </c:pt>
                <c:pt idx="1">
                  <c:v>0.12</c:v>
                </c:pt>
                <c:pt idx="2">
                  <c:v>-0.05</c:v>
                </c:pt>
                <c:pt idx="3">
                  <c:v>-0.27</c:v>
                </c:pt>
                <c:pt idx="4">
                  <c:v>-0.15</c:v>
                </c:pt>
                <c:pt idx="5">
                  <c:v>-0.12</c:v>
                </c:pt>
                <c:pt idx="6">
                  <c:v>-0.13</c:v>
                </c:pt>
                <c:pt idx="7">
                  <c:v>-0.03</c:v>
                </c:pt>
                <c:pt idx="8">
                  <c:v>0.11</c:v>
                </c:pt>
                <c:pt idx="9">
                  <c:v>0.24</c:v>
                </c:pt>
                <c:pt idx="10">
                  <c:v>0.03</c:v>
                </c:pt>
                <c:pt idx="11">
                  <c:v>0.15</c:v>
                </c:pt>
                <c:pt idx="12">
                  <c:v>0.21</c:v>
                </c:pt>
                <c:pt idx="13">
                  <c:v>0.18</c:v>
                </c:pt>
                <c:pt idx="14">
                  <c:v>0.19</c:v>
                </c:pt>
                <c:pt idx="15">
                  <c:v>0.11</c:v>
                </c:pt>
                <c:pt idx="16">
                  <c:v>0.08</c:v>
                </c:pt>
                <c:pt idx="17">
                  <c:v>0.03</c:v>
                </c:pt>
                <c:pt idx="18">
                  <c:v>-7.0000000000000007E-2</c:v>
                </c:pt>
                <c:pt idx="19">
                  <c:v>-0.02</c:v>
                </c:pt>
                <c:pt idx="20">
                  <c:v>-0.03</c:v>
                </c:pt>
                <c:pt idx="21">
                  <c:v>-0.1</c:v>
                </c:pt>
                <c:pt idx="22">
                  <c:v>-7.0000000000000007E-2</c:v>
                </c:pt>
                <c:pt idx="23">
                  <c:v>-0.09</c:v>
                </c:pt>
                <c:pt idx="24">
                  <c:v>-0.15</c:v>
                </c:pt>
                <c:pt idx="25">
                  <c:v>-0.17</c:v>
                </c:pt>
                <c:pt idx="26">
                  <c:v>-0.17</c:v>
                </c:pt>
                <c:pt idx="27">
                  <c:v>-0.16</c:v>
                </c:pt>
                <c:pt idx="28">
                  <c:v>-0.05</c:v>
                </c:pt>
                <c:pt idx="29">
                  <c:v>-0.08</c:v>
                </c:pt>
                <c:pt idx="30">
                  <c:v>-0.12</c:v>
                </c:pt>
                <c:pt idx="31">
                  <c:v>-0.3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-0.23</c:v>
                </c:pt>
                <c:pt idx="37">
                  <c:v>-0.23</c:v>
                </c:pt>
                <c:pt idx="38">
                  <c:v>-0.23</c:v>
                </c:pt>
                <c:pt idx="39">
                  <c:v>-0.23</c:v>
                </c:pt>
                <c:pt idx="40">
                  <c:v>-0.23</c:v>
                </c:pt>
                <c:pt idx="41">
                  <c:v>-0.18</c:v>
                </c:pt>
                <c:pt idx="42">
                  <c:v>-0.18</c:v>
                </c:pt>
                <c:pt idx="43">
                  <c:v>-0.18</c:v>
                </c:pt>
                <c:pt idx="44">
                  <c:v>-0.18</c:v>
                </c:pt>
                <c:pt idx="45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D-451C-8E77-F95EEC0B149B}"/>
            </c:ext>
          </c:extLst>
        </c:ser>
        <c:ser>
          <c:idx val="1"/>
          <c:order val="1"/>
          <c:tx>
            <c:strRef>
              <c:f>'10D'!$M$5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'10D'!$N$5:$BG$5</c:f>
              <c:numCache>
                <c:formatCode>General</c:formatCode>
                <c:ptCount val="46"/>
                <c:pt idx="0">
                  <c:v>-1.23</c:v>
                </c:pt>
                <c:pt idx="1">
                  <c:v>-1.23</c:v>
                </c:pt>
                <c:pt idx="2">
                  <c:v>-1.23</c:v>
                </c:pt>
                <c:pt idx="3">
                  <c:v>-1.22</c:v>
                </c:pt>
                <c:pt idx="4">
                  <c:v>-1.23</c:v>
                </c:pt>
                <c:pt idx="5">
                  <c:v>-1.23</c:v>
                </c:pt>
                <c:pt idx="6">
                  <c:v>-1.24</c:v>
                </c:pt>
                <c:pt idx="7">
                  <c:v>-1.25</c:v>
                </c:pt>
                <c:pt idx="8">
                  <c:v>-1.26</c:v>
                </c:pt>
                <c:pt idx="9">
                  <c:v>-1.28</c:v>
                </c:pt>
                <c:pt idx="10">
                  <c:v>-1.33</c:v>
                </c:pt>
                <c:pt idx="11">
                  <c:v>-1.24</c:v>
                </c:pt>
                <c:pt idx="12">
                  <c:v>-1.2</c:v>
                </c:pt>
                <c:pt idx="13">
                  <c:v>-1.1599999999999999</c:v>
                </c:pt>
                <c:pt idx="14">
                  <c:v>-1.1200000000000001</c:v>
                </c:pt>
                <c:pt idx="15">
                  <c:v>-0.9</c:v>
                </c:pt>
                <c:pt idx="16">
                  <c:v>-1.0900000000000001</c:v>
                </c:pt>
                <c:pt idx="17">
                  <c:v>-1.32</c:v>
                </c:pt>
                <c:pt idx="18">
                  <c:v>-2.04</c:v>
                </c:pt>
                <c:pt idx="19">
                  <c:v>-2.08</c:v>
                </c:pt>
                <c:pt idx="20">
                  <c:v>-2.27</c:v>
                </c:pt>
                <c:pt idx="21">
                  <c:v>-3.2</c:v>
                </c:pt>
                <c:pt idx="22">
                  <c:v>-3.59</c:v>
                </c:pt>
                <c:pt idx="23">
                  <c:v>-3.39</c:v>
                </c:pt>
                <c:pt idx="24">
                  <c:v>-3.96</c:v>
                </c:pt>
                <c:pt idx="25">
                  <c:v>-4.01</c:v>
                </c:pt>
                <c:pt idx="26">
                  <c:v>-3.12</c:v>
                </c:pt>
                <c:pt idx="27">
                  <c:v>-2.57</c:v>
                </c:pt>
                <c:pt idx="28">
                  <c:v>-2.13</c:v>
                </c:pt>
                <c:pt idx="29">
                  <c:v>-2.4900000000000002</c:v>
                </c:pt>
                <c:pt idx="30">
                  <c:v>-2.17</c:v>
                </c:pt>
                <c:pt idx="31">
                  <c:v>-1.92</c:v>
                </c:pt>
                <c:pt idx="32">
                  <c:v>-1.6</c:v>
                </c:pt>
                <c:pt idx="33">
                  <c:v>-1.17</c:v>
                </c:pt>
                <c:pt idx="34">
                  <c:v>-0.03</c:v>
                </c:pt>
                <c:pt idx="35">
                  <c:v>0.26</c:v>
                </c:pt>
                <c:pt idx="36">
                  <c:v>0.22</c:v>
                </c:pt>
                <c:pt idx="37">
                  <c:v>0.17</c:v>
                </c:pt>
                <c:pt idx="38">
                  <c:v>0.11</c:v>
                </c:pt>
                <c:pt idx="39">
                  <c:v>7.0000000000000007E-2</c:v>
                </c:pt>
                <c:pt idx="40">
                  <c:v>-0.03</c:v>
                </c:pt>
                <c:pt idx="41">
                  <c:v>-0.04</c:v>
                </c:pt>
                <c:pt idx="42">
                  <c:v>-0.09</c:v>
                </c:pt>
                <c:pt idx="43">
                  <c:v>-0.13</c:v>
                </c:pt>
                <c:pt idx="44">
                  <c:v>-0.16</c:v>
                </c:pt>
                <c:pt idx="45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D-451C-8E77-F95EEC0B1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902552"/>
        <c:axId val="646893696"/>
      </c:barChart>
      <c:lineChart>
        <c:grouping val="standard"/>
        <c:varyColors val="0"/>
        <c:ser>
          <c:idx val="2"/>
          <c:order val="2"/>
          <c:tx>
            <c:strRef>
              <c:f>'10D'!$M$6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'10D'!$N$6:$BG$6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D-451C-8E77-F95EEC0B1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902552"/>
        <c:axId val="646893696"/>
      </c:lineChart>
      <c:scatterChart>
        <c:scatterStyle val="lineMarker"/>
        <c:varyColors val="0"/>
        <c:ser>
          <c:idx val="3"/>
          <c:order val="3"/>
          <c:tx>
            <c:strRef>
              <c:f>'10D'!$M$9</c:f>
              <c:strCache>
                <c:ptCount val="1"/>
                <c:pt idx="0">
                  <c:v>line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0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A-4729-A302-C68EC134FAE9}"/>
              </c:ext>
            </c:extLst>
          </c:dPt>
          <c:errBars>
            <c:errDir val="y"/>
            <c:errBarType val="both"/>
            <c:errValType val="fixedVal"/>
            <c:noEndCap val="0"/>
            <c:val val="10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yVal>
            <c:numRef>
              <c:f>'10D'!$N$9:$BG$9</c:f>
              <c:numCache>
                <c:formatCode>General</c:formatCode>
                <c:ptCount val="46"/>
                <c:pt idx="30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8A-4729-A302-C68EC134F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508984"/>
        <c:axId val="654511280"/>
      </c:scatterChart>
      <c:catAx>
        <c:axId val="64690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3696"/>
        <c:crosses val="autoZero"/>
        <c:auto val="1"/>
        <c:lblAlgn val="ctr"/>
        <c:lblOffset val="100"/>
        <c:tickLblSkip val="5"/>
        <c:noMultiLvlLbl val="0"/>
      </c:catAx>
      <c:valAx>
        <c:axId val="646893696"/>
        <c:scaling>
          <c:orientation val="minMax"/>
          <c:max val="0.5"/>
          <c:min val="-4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63809381647199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2552"/>
        <c:crosses val="autoZero"/>
        <c:crossBetween val="between"/>
      </c:valAx>
      <c:valAx>
        <c:axId val="654511280"/>
        <c:scaling>
          <c:orientation val="minMax"/>
          <c:max val="-0.97"/>
          <c:min val="-1.02"/>
        </c:scaling>
        <c:delete val="1"/>
        <c:axPos val="r"/>
        <c:numFmt formatCode="General" sourceLinked="1"/>
        <c:majorTickMark val="out"/>
        <c:minorTickMark val="none"/>
        <c:tickLblPos val="nextTo"/>
        <c:crossAx val="654508984"/>
        <c:crosses val="max"/>
        <c:crossBetween val="midCat"/>
      </c:valAx>
      <c:valAx>
        <c:axId val="654508984"/>
        <c:scaling>
          <c:orientation val="minMax"/>
        </c:scaling>
        <c:delete val="1"/>
        <c:axPos val="b"/>
        <c:majorTickMark val="out"/>
        <c:minorTickMark val="none"/>
        <c:tickLblPos val="nextTo"/>
        <c:crossAx val="654511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219091689368214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'10D'!$M$54</c:f>
              <c:strCache>
                <c:ptCount val="1"/>
                <c:pt idx="0">
                  <c:v>Kulstofrig jord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'10D'!$N$54:$O$54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6-4D34-9CB3-FF36DE139B8D}"/>
            </c:ext>
          </c:extLst>
        </c:ser>
        <c:ser>
          <c:idx val="1"/>
          <c:order val="1"/>
          <c:tx>
            <c:strRef>
              <c:f>'10D'!$M$55</c:f>
              <c:strCache>
                <c:ptCount val="1"/>
                <c:pt idx="0">
                  <c:v>Mineraljord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'10D'!$N$55:$O$55</c:f>
              <c:numCache>
                <c:formatCode>General</c:formatCode>
                <c:ptCount val="2"/>
                <c:pt idx="0">
                  <c:v>-0.05</c:v>
                </c:pt>
                <c:pt idx="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6-4D34-9CB3-FF36DE139B8D}"/>
            </c:ext>
          </c:extLst>
        </c:ser>
        <c:ser>
          <c:idx val="2"/>
          <c:order val="2"/>
          <c:tx>
            <c:strRef>
              <c:f>'10D'!$M$56</c:f>
              <c:strCache>
                <c:ptCount val="1"/>
                <c:pt idx="0">
                  <c:v>Dødt ved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'10D'!$N$56:$O$56</c:f>
              <c:numCache>
                <c:formatCode>General</c:formatCode>
                <c:ptCount val="2"/>
                <c:pt idx="0">
                  <c:v>-7.0000000000000007E-2</c:v>
                </c:pt>
                <c:pt idx="1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6-4D34-9CB3-FF36DE139B8D}"/>
            </c:ext>
          </c:extLst>
        </c:ser>
        <c:ser>
          <c:idx val="3"/>
          <c:order val="3"/>
          <c:tx>
            <c:strRef>
              <c:f>'10D'!$M$57</c:f>
              <c:strCache>
                <c:ptCount val="1"/>
                <c:pt idx="0">
                  <c:v>Blade og nåle på skovbunden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'10D'!$N$57:$O$57</c:f>
              <c:numCache>
                <c:formatCode>General</c:formatCode>
                <c:ptCount val="2"/>
                <c:pt idx="0">
                  <c:v>0.08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6-4D34-9CB3-FF36DE139B8D}"/>
            </c:ext>
          </c:extLst>
        </c:ser>
        <c:ser>
          <c:idx val="4"/>
          <c:order val="4"/>
          <c:tx>
            <c:strRef>
              <c:f>'10D'!$M$58</c:f>
              <c:strCache>
                <c:ptCount val="1"/>
                <c:pt idx="0">
                  <c:v>Levende 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'10D'!$N$58:$O$58</c:f>
              <c:numCache>
                <c:formatCode>General</c:formatCode>
                <c:ptCount val="2"/>
                <c:pt idx="0">
                  <c:v>-0.18</c:v>
                </c:pt>
                <c:pt idx="1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E6-4D34-9CB3-FF36DE139B8D}"/>
            </c:ext>
          </c:extLst>
        </c:ser>
        <c:ser>
          <c:idx val="5"/>
          <c:order val="5"/>
          <c:tx>
            <c:strRef>
              <c:f>'10D'!$M$59</c:f>
              <c:strCache>
                <c:ptCount val="1"/>
                <c:pt idx="0">
                  <c:v>Høstede træprodukter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'10D'!$N$59:$O$59</c:f>
              <c:numCache>
                <c:formatCode>General</c:formatCode>
                <c:ptCount val="2"/>
                <c:pt idx="0">
                  <c:v>-0.23</c:v>
                </c:pt>
                <c:pt idx="1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E6-4D34-9CB3-FF36DE13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95664"/>
        <c:axId val="646895992"/>
      </c:barChart>
      <c:scatterChart>
        <c:scatterStyle val="lineMarker"/>
        <c:varyColors val="0"/>
        <c:ser>
          <c:idx val="6"/>
          <c:order val="6"/>
          <c:tx>
            <c:strRef>
              <c:f>'10D'!$M$60</c:f>
              <c:strCache>
                <c:ptCount val="1"/>
                <c:pt idx="0">
                  <c:v>Samlet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5252"/>
              </a:solidFill>
              <a:ln w="9525">
                <a:solidFill>
                  <a:srgbClr val="FF5252"/>
                </a:solidFill>
              </a:ln>
              <a:effectLst/>
            </c:spPr>
          </c:marker>
          <c:xVal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xVal>
          <c:yVal>
            <c:numRef>
              <c:f>'10D'!$N$60:$O$60</c:f>
              <c:numCache>
                <c:formatCode>General</c:formatCode>
                <c:ptCount val="2"/>
                <c:pt idx="0">
                  <c:v>-0.26</c:v>
                </c:pt>
                <c:pt idx="1">
                  <c:v>-0.36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4E6-4D34-9CB3-FF36DE13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95664"/>
        <c:axId val="646895992"/>
      </c:scatterChart>
      <c:catAx>
        <c:axId val="64689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5992"/>
        <c:crosses val="autoZero"/>
        <c:auto val="1"/>
        <c:lblAlgn val="ctr"/>
        <c:lblOffset val="100"/>
        <c:noMultiLvlLbl val="0"/>
      </c:catAx>
      <c:valAx>
        <c:axId val="64689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'10D'!$M$79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'10D'!$N$78:$BG$78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'10D'!$N$79:$BG$79</c:f>
              <c:numCache>
                <c:formatCode>General</c:formatCode>
                <c:ptCount val="46"/>
                <c:pt idx="0">
                  <c:v>-1.26</c:v>
                </c:pt>
                <c:pt idx="1">
                  <c:v>-1.51</c:v>
                </c:pt>
                <c:pt idx="2">
                  <c:v>-1.62</c:v>
                </c:pt>
                <c:pt idx="3">
                  <c:v>-1.65</c:v>
                </c:pt>
                <c:pt idx="4">
                  <c:v>-1.66</c:v>
                </c:pt>
                <c:pt idx="5">
                  <c:v>-1.66</c:v>
                </c:pt>
                <c:pt idx="6">
                  <c:v>-1.66</c:v>
                </c:pt>
                <c:pt idx="7">
                  <c:v>-1.6</c:v>
                </c:pt>
                <c:pt idx="8">
                  <c:v>-1.63</c:v>
                </c:pt>
                <c:pt idx="9">
                  <c:v>-1.65</c:v>
                </c:pt>
                <c:pt idx="10">
                  <c:v>-1.49</c:v>
                </c:pt>
                <c:pt idx="11">
                  <c:v>-1.64</c:v>
                </c:pt>
                <c:pt idx="12">
                  <c:v>-1.59</c:v>
                </c:pt>
                <c:pt idx="13">
                  <c:v>-1.47</c:v>
                </c:pt>
                <c:pt idx="14">
                  <c:v>-1.41</c:v>
                </c:pt>
                <c:pt idx="15">
                  <c:v>-1.32</c:v>
                </c:pt>
                <c:pt idx="16">
                  <c:v>-1.25</c:v>
                </c:pt>
                <c:pt idx="17">
                  <c:v>-1.5</c:v>
                </c:pt>
                <c:pt idx="18">
                  <c:v>-2.25</c:v>
                </c:pt>
                <c:pt idx="19">
                  <c:v>-2.35</c:v>
                </c:pt>
                <c:pt idx="20">
                  <c:v>-2.5099999999999998</c:v>
                </c:pt>
                <c:pt idx="21">
                  <c:v>-3.42</c:v>
                </c:pt>
                <c:pt idx="22">
                  <c:v>-3.76</c:v>
                </c:pt>
                <c:pt idx="23">
                  <c:v>-3.55</c:v>
                </c:pt>
                <c:pt idx="24">
                  <c:v>-4.0999999999999996</c:v>
                </c:pt>
                <c:pt idx="25">
                  <c:v>-4.09</c:v>
                </c:pt>
                <c:pt idx="26">
                  <c:v>-3.22</c:v>
                </c:pt>
                <c:pt idx="27">
                  <c:v>-2.62</c:v>
                </c:pt>
                <c:pt idx="28">
                  <c:v>-2.33</c:v>
                </c:pt>
                <c:pt idx="29">
                  <c:v>-2.89</c:v>
                </c:pt>
                <c:pt idx="30">
                  <c:v>-1.99</c:v>
                </c:pt>
                <c:pt idx="31">
                  <c:v>-1.23</c:v>
                </c:pt>
                <c:pt idx="32">
                  <c:v>-0.53</c:v>
                </c:pt>
                <c:pt idx="33">
                  <c:v>-0.03</c:v>
                </c:pt>
                <c:pt idx="34">
                  <c:v>1.17</c:v>
                </c:pt>
                <c:pt idx="35">
                  <c:v>1.01</c:v>
                </c:pt>
                <c:pt idx="36">
                  <c:v>0.7</c:v>
                </c:pt>
                <c:pt idx="37">
                  <c:v>0.35</c:v>
                </c:pt>
                <c:pt idx="38">
                  <c:v>0.36</c:v>
                </c:pt>
                <c:pt idx="39">
                  <c:v>0.37</c:v>
                </c:pt>
                <c:pt idx="4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5-4558-90F1-EAF73B622CA8}"/>
            </c:ext>
          </c:extLst>
        </c:ser>
        <c:ser>
          <c:idx val="1"/>
          <c:order val="1"/>
          <c:tx>
            <c:strRef>
              <c:f>'10D'!$M$80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'10D'!$N$78:$BG$78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'10D'!$N$80:$BG$80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5-4558-90F1-EAF73B62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05504"/>
        <c:axId val="646903864"/>
      </c:lineChart>
      <c:catAx>
        <c:axId val="6469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3864"/>
        <c:crosses val="autoZero"/>
        <c:auto val="1"/>
        <c:lblAlgn val="ctr"/>
        <c:lblOffset val="100"/>
        <c:tickLblSkip val="5"/>
        <c:noMultiLvlLbl val="0"/>
      </c:catAx>
      <c:valAx>
        <c:axId val="64690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65E-2"/>
              <c:y val="6.2369823758078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Kulstofpuljen i danske skove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6511862188244589"/>
          <c:w val="0.63694200843378013"/>
          <c:h val="0.78854123374979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'10D'!$M$29</c:f>
              <c:strCache>
                <c:ptCount val="1"/>
                <c:pt idx="0">
                  <c:v>Skovareal [1000 ha]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'10D'!$N$29:$S$29</c:f>
              <c:numCache>
                <c:formatCode>General</c:formatCode>
                <c:ptCount val="6"/>
                <c:pt idx="0">
                  <c:v>548.75</c:v>
                </c:pt>
                <c:pt idx="1">
                  <c:v>590.82000000000005</c:v>
                </c:pt>
                <c:pt idx="2">
                  <c:v>627.73</c:v>
                </c:pt>
                <c:pt idx="3">
                  <c:v>641.33000000000004</c:v>
                </c:pt>
                <c:pt idx="4">
                  <c:v>667.49</c:v>
                </c:pt>
                <c:pt idx="5">
                  <c:v>668.15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B-4AEF-8254-3F4648FD2F17}"/>
            </c:ext>
          </c:extLst>
        </c:ser>
        <c:ser>
          <c:idx val="1"/>
          <c:order val="1"/>
          <c:tx>
            <c:strRef>
              <c:f>'10D'!$M$30</c:f>
              <c:strCache>
                <c:ptCount val="1"/>
                <c:pt idx="0">
                  <c:v>Høstede træprodukter kulstofpulje (højre akse)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'10D'!$N$30:$S$30</c:f>
              <c:numCache>
                <c:formatCode>General</c:formatCode>
                <c:ptCount val="6"/>
                <c:pt idx="0">
                  <c:v>23.13</c:v>
                </c:pt>
                <c:pt idx="1">
                  <c:v>23.4</c:v>
                </c:pt>
                <c:pt idx="2">
                  <c:v>22.52</c:v>
                </c:pt>
                <c:pt idx="3">
                  <c:v>23.6</c:v>
                </c:pt>
                <c:pt idx="4">
                  <c:v>26.15</c:v>
                </c:pt>
                <c:pt idx="5">
                  <c:v>27.05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B-4AEF-8254-3F4648F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31663704"/>
        <c:axId val="731661080"/>
      </c:barChart>
      <c:lineChart>
        <c:grouping val="standard"/>
        <c:varyColors val="0"/>
        <c:ser>
          <c:idx val="2"/>
          <c:order val="2"/>
          <c:tx>
            <c:strRef>
              <c:f>'10D'!$M$31</c:f>
              <c:strCache>
                <c:ptCount val="1"/>
                <c:pt idx="0">
                  <c:v>Skovens samlede kulstofpulje (omregnet til CO2)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'10D'!$N$31:$S$31</c:f>
              <c:numCache>
                <c:formatCode>General</c:formatCode>
                <c:ptCount val="6"/>
                <c:pt idx="0">
                  <c:v>126.84</c:v>
                </c:pt>
                <c:pt idx="1">
                  <c:v>142.15</c:v>
                </c:pt>
                <c:pt idx="2">
                  <c:v>160.04</c:v>
                </c:pt>
                <c:pt idx="3">
                  <c:v>192</c:v>
                </c:pt>
                <c:pt idx="4">
                  <c:v>193.37</c:v>
                </c:pt>
                <c:pt idx="5">
                  <c:v>195.2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B-4AEF-8254-3F4648F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909112"/>
        <c:axId val="646904520"/>
      </c:lineChart>
      <c:catAx>
        <c:axId val="64690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4520"/>
        <c:crosses val="autoZero"/>
        <c:auto val="1"/>
        <c:lblAlgn val="ctr"/>
        <c:lblOffset val="100"/>
        <c:noMultiLvlLbl val="0"/>
      </c:catAx>
      <c:valAx>
        <c:axId val="64690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0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9112"/>
        <c:crosses val="autoZero"/>
        <c:crossBetween val="between"/>
      </c:valAx>
      <c:valAx>
        <c:axId val="731661080"/>
        <c:scaling>
          <c:orientation val="minMax"/>
          <c:max val="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31663704"/>
        <c:crosses val="max"/>
        <c:crossBetween val="between"/>
      </c:valAx>
      <c:catAx>
        <c:axId val="7316637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8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mio. ton CO2</a:t>
                </a:r>
                <a:endParaRPr lang="en-U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61794491920737393"/>
              <c:y val="9.43654398518175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crossAx val="731661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22636862335339"/>
          <c:y val="0.30527491795932088"/>
          <c:w val="0.30855562189797359"/>
          <c:h val="0.4770961132305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Status for opfyldelse af non-ETS-reduktionsmål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909915289024896"/>
          <c:h val="0.82727723840437994"/>
        </c:manualLayout>
      </c:layout>
      <c:areaChart>
        <c:grouping val="stacked"/>
        <c:varyColors val="0"/>
        <c:ser>
          <c:idx val="2"/>
          <c:order val="2"/>
          <c:tx>
            <c:strRef>
              <c:f>'11A'!$M$31</c:f>
              <c:strCache>
                <c:ptCount val="1"/>
                <c:pt idx="0">
                  <c:v>Akkumuleret manko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'11A'!$N$31:$W$31</c:f>
              <c:numCache>
                <c:formatCode>General</c:formatCode>
                <c:ptCount val="10"/>
                <c:pt idx="0">
                  <c:v>-0.43</c:v>
                </c:pt>
                <c:pt idx="1">
                  <c:v>-0.56000000000000005</c:v>
                </c:pt>
                <c:pt idx="2">
                  <c:v>-0.57999999999999996</c:v>
                </c:pt>
                <c:pt idx="3">
                  <c:v>0.06</c:v>
                </c:pt>
                <c:pt idx="4">
                  <c:v>0.87</c:v>
                </c:pt>
                <c:pt idx="5">
                  <c:v>1.78</c:v>
                </c:pt>
                <c:pt idx="6">
                  <c:v>2.74</c:v>
                </c:pt>
                <c:pt idx="7">
                  <c:v>3.74</c:v>
                </c:pt>
                <c:pt idx="8">
                  <c:v>4.8099999999999996</c:v>
                </c:pt>
                <c:pt idx="9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CEC-90CF-C34BE767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15264"/>
        <c:axId val="653610672"/>
      </c:areaChart>
      <c:lineChart>
        <c:grouping val="standard"/>
        <c:varyColors val="0"/>
        <c:ser>
          <c:idx val="0"/>
          <c:order val="0"/>
          <c:tx>
            <c:strRef>
              <c:f>'11A'!$M$29</c:f>
              <c:strCache>
                <c:ptCount val="1"/>
                <c:pt idx="0">
                  <c:v>Non-ETS udledning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'11A'!$N$29:$W$29</c:f>
              <c:numCache>
                <c:formatCode>General</c:formatCode>
                <c:ptCount val="10"/>
                <c:pt idx="0">
                  <c:v>31.7</c:v>
                </c:pt>
                <c:pt idx="1">
                  <c:v>31.16</c:v>
                </c:pt>
                <c:pt idx="2">
                  <c:v>30.44</c:v>
                </c:pt>
                <c:pt idx="3">
                  <c:v>30.27</c:v>
                </c:pt>
                <c:pt idx="4">
                  <c:v>29.6</c:v>
                </c:pt>
                <c:pt idx="5">
                  <c:v>28.88</c:v>
                </c:pt>
                <c:pt idx="6">
                  <c:v>28.09</c:v>
                </c:pt>
                <c:pt idx="7">
                  <c:v>27.29</c:v>
                </c:pt>
                <c:pt idx="8">
                  <c:v>26.53</c:v>
                </c:pt>
                <c:pt idx="9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E-4CEC-90CF-C34BE767D07E}"/>
            </c:ext>
          </c:extLst>
        </c:ser>
        <c:ser>
          <c:idx val="1"/>
          <c:order val="1"/>
          <c:tx>
            <c:strRef>
              <c:f>'11A'!$M$30</c:f>
              <c:strCache>
                <c:ptCount val="1"/>
                <c:pt idx="0">
                  <c:v>Emissionstildeling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'11A'!$N$30:$W$30</c:f>
              <c:numCache>
                <c:formatCode>General</c:formatCode>
                <c:ptCount val="10"/>
                <c:pt idx="0">
                  <c:v>32.130000000000003</c:v>
                </c:pt>
                <c:pt idx="1">
                  <c:v>31.29</c:v>
                </c:pt>
                <c:pt idx="2">
                  <c:v>30.46</c:v>
                </c:pt>
                <c:pt idx="3">
                  <c:v>29.63</c:v>
                </c:pt>
                <c:pt idx="4">
                  <c:v>28.79</c:v>
                </c:pt>
                <c:pt idx="5">
                  <c:v>27.96</c:v>
                </c:pt>
                <c:pt idx="6">
                  <c:v>27.13</c:v>
                </c:pt>
                <c:pt idx="7">
                  <c:v>26.29</c:v>
                </c:pt>
                <c:pt idx="8">
                  <c:v>25.46</c:v>
                </c:pt>
                <c:pt idx="9">
                  <c:v>24.62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E-4CEC-90CF-C34BE767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615264"/>
        <c:axId val="653610672"/>
      </c:lineChart>
      <c:catAx>
        <c:axId val="6536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0672"/>
        <c:crosses val="autoZero"/>
        <c:auto val="1"/>
        <c:lblAlgn val="ctr"/>
        <c:lblOffset val="100"/>
        <c:noMultiLvlLbl val="0"/>
      </c:catAx>
      <c:valAx>
        <c:axId val="6536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918143822069631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'11A'!$M$79</c:f>
              <c:strCache>
                <c:ptCount val="1"/>
                <c:pt idx="0">
                  <c:v>KF21 - Non-ETS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'11A'!$N$79:$W$79</c:f>
              <c:numCache>
                <c:formatCode>General</c:formatCode>
                <c:ptCount val="10"/>
                <c:pt idx="0">
                  <c:v>31.15</c:v>
                </c:pt>
                <c:pt idx="1">
                  <c:v>30.66</c:v>
                </c:pt>
                <c:pt idx="2">
                  <c:v>30.2</c:v>
                </c:pt>
                <c:pt idx="3">
                  <c:v>29.69</c:v>
                </c:pt>
                <c:pt idx="4">
                  <c:v>28.97</c:v>
                </c:pt>
                <c:pt idx="5">
                  <c:v>28.47</c:v>
                </c:pt>
                <c:pt idx="6">
                  <c:v>27.89</c:v>
                </c:pt>
                <c:pt idx="7">
                  <c:v>27.27</c:v>
                </c:pt>
                <c:pt idx="8">
                  <c:v>26.74</c:v>
                </c:pt>
                <c:pt idx="9">
                  <c:v>26.07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7-4034-AA23-0C81C18517B6}"/>
            </c:ext>
          </c:extLst>
        </c:ser>
        <c:ser>
          <c:idx val="1"/>
          <c:order val="1"/>
          <c:tx>
            <c:strRef>
              <c:f>'11A'!$M$80</c:f>
              <c:strCache>
                <c:ptCount val="1"/>
                <c:pt idx="0">
                  <c:v>KF22 - Non-ETS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'11A'!$N$80:$W$80</c:f>
              <c:numCache>
                <c:formatCode>General</c:formatCode>
                <c:ptCount val="10"/>
                <c:pt idx="0">
                  <c:v>31.7</c:v>
                </c:pt>
                <c:pt idx="1">
                  <c:v>31.16</c:v>
                </c:pt>
                <c:pt idx="2">
                  <c:v>30.44</c:v>
                </c:pt>
                <c:pt idx="3">
                  <c:v>30.27</c:v>
                </c:pt>
                <c:pt idx="4">
                  <c:v>29.6</c:v>
                </c:pt>
                <c:pt idx="5">
                  <c:v>28.88</c:v>
                </c:pt>
                <c:pt idx="6">
                  <c:v>28.09</c:v>
                </c:pt>
                <c:pt idx="7">
                  <c:v>27.29</c:v>
                </c:pt>
                <c:pt idx="8">
                  <c:v>26.53</c:v>
                </c:pt>
                <c:pt idx="9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7-4034-AA23-0C81C18517B6}"/>
            </c:ext>
          </c:extLst>
        </c:ser>
        <c:ser>
          <c:idx val="2"/>
          <c:order val="2"/>
          <c:tx>
            <c:strRef>
              <c:f>'11A'!$M$81</c:f>
              <c:strCache>
                <c:ptCount val="1"/>
                <c:pt idx="0">
                  <c:v>KF21 - Landbrugsarealer og skov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'11A'!$N$81:$W$81</c:f>
              <c:numCache>
                <c:formatCode>General</c:formatCode>
                <c:ptCount val="10"/>
                <c:pt idx="0">
                  <c:v>2.67</c:v>
                </c:pt>
                <c:pt idx="1">
                  <c:v>3.29</c:v>
                </c:pt>
                <c:pt idx="2">
                  <c:v>3.87</c:v>
                </c:pt>
                <c:pt idx="3">
                  <c:v>5.01</c:v>
                </c:pt>
                <c:pt idx="4">
                  <c:v>4.83</c:v>
                </c:pt>
                <c:pt idx="5">
                  <c:v>4.6500000000000004</c:v>
                </c:pt>
                <c:pt idx="6">
                  <c:v>4.26</c:v>
                </c:pt>
                <c:pt idx="7">
                  <c:v>4.32</c:v>
                </c:pt>
                <c:pt idx="8">
                  <c:v>4.24</c:v>
                </c:pt>
                <c:pt idx="9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7-4034-AA23-0C81C18517B6}"/>
            </c:ext>
          </c:extLst>
        </c:ser>
        <c:ser>
          <c:idx val="3"/>
          <c:order val="3"/>
          <c:tx>
            <c:strRef>
              <c:f>'11A'!$M$82</c:f>
              <c:strCache>
                <c:ptCount val="1"/>
                <c:pt idx="0">
                  <c:v>KF22 - Landbrugsarealer og skov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'11A'!$N$82:$W$82</c:f>
              <c:numCache>
                <c:formatCode>General</c:formatCode>
                <c:ptCount val="10"/>
                <c:pt idx="0">
                  <c:v>2.2200000000000002</c:v>
                </c:pt>
                <c:pt idx="1">
                  <c:v>2.79</c:v>
                </c:pt>
                <c:pt idx="2">
                  <c:v>3.22</c:v>
                </c:pt>
                <c:pt idx="3">
                  <c:v>4.38</c:v>
                </c:pt>
                <c:pt idx="4">
                  <c:v>4.55</c:v>
                </c:pt>
                <c:pt idx="5">
                  <c:v>4.3899999999999997</c:v>
                </c:pt>
                <c:pt idx="6">
                  <c:v>4.08</c:v>
                </c:pt>
                <c:pt idx="7">
                  <c:v>3.88</c:v>
                </c:pt>
                <c:pt idx="8">
                  <c:v>3.68</c:v>
                </c:pt>
                <c:pt idx="9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7-4034-AA23-0C81C1851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614280"/>
        <c:axId val="653616248"/>
      </c:lineChart>
      <c:catAx>
        <c:axId val="65361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6248"/>
        <c:crosses val="autoZero"/>
        <c:auto val="1"/>
        <c:lblAlgn val="ctr"/>
        <c:lblOffset val="100"/>
        <c:noMultiLvlLbl val="0"/>
      </c:catAx>
      <c:valAx>
        <c:axId val="65361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i LULUCF sektorerne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2180281374780759E-2"/>
          <c:y val="0.14755181590778141"/>
          <c:w val="0.68915382318916296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'11A'!$M$54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'11A'!$N$54:$W$54</c:f>
              <c:numCache>
                <c:formatCode>General</c:formatCode>
                <c:ptCount val="10"/>
                <c:pt idx="0">
                  <c:v>-2.21</c:v>
                </c:pt>
                <c:pt idx="1">
                  <c:v>-1.9</c:v>
                </c:pt>
                <c:pt idx="2">
                  <c:v>-1.46</c:v>
                </c:pt>
                <c:pt idx="3">
                  <c:v>-0.33</c:v>
                </c:pt>
                <c:pt idx="4">
                  <c:v>-0.04</c:v>
                </c:pt>
                <c:pt idx="5">
                  <c:v>-0.02</c:v>
                </c:pt>
                <c:pt idx="6">
                  <c:v>-7.0000000000000007E-2</c:v>
                </c:pt>
                <c:pt idx="7">
                  <c:v>-0.12</c:v>
                </c:pt>
                <c:pt idx="8">
                  <c:v>-0.17</c:v>
                </c:pt>
                <c:pt idx="9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0-47BE-A846-196DE897E6F1}"/>
            </c:ext>
          </c:extLst>
        </c:ser>
        <c:ser>
          <c:idx val="1"/>
          <c:order val="1"/>
          <c:tx>
            <c:strRef>
              <c:f>'11A'!$M$55</c:f>
              <c:strCache>
                <c:ptCount val="1"/>
                <c:pt idx="0">
                  <c:v>Landbrugsarealer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'11A'!$N$55:$W$55</c:f>
              <c:numCache>
                <c:formatCode>General</c:formatCode>
                <c:ptCount val="10"/>
                <c:pt idx="0">
                  <c:v>4.43</c:v>
                </c:pt>
                <c:pt idx="1">
                  <c:v>4.6900000000000004</c:v>
                </c:pt>
                <c:pt idx="2">
                  <c:v>4.6900000000000004</c:v>
                </c:pt>
                <c:pt idx="3">
                  <c:v>4.71</c:v>
                </c:pt>
                <c:pt idx="4">
                  <c:v>4.59</c:v>
                </c:pt>
                <c:pt idx="5">
                  <c:v>4.41</c:v>
                </c:pt>
                <c:pt idx="6">
                  <c:v>4.1500000000000004</c:v>
                </c:pt>
                <c:pt idx="7">
                  <c:v>4</c:v>
                </c:pt>
                <c:pt idx="8">
                  <c:v>3.85</c:v>
                </c:pt>
                <c:pt idx="9">
                  <c:v>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0-47BE-A846-196DE897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53609360"/>
        <c:axId val="653609688"/>
      </c:barChart>
      <c:lineChart>
        <c:grouping val="standard"/>
        <c:varyColors val="0"/>
        <c:ser>
          <c:idx val="2"/>
          <c:order val="2"/>
          <c:tx>
            <c:strRef>
              <c:f>'11A'!$M$56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'11A'!$N$56:$W$56</c:f>
              <c:numCache>
                <c:formatCode>General</c:formatCode>
                <c:ptCount val="10"/>
                <c:pt idx="0">
                  <c:v>2.2200000000000002</c:v>
                </c:pt>
                <c:pt idx="1">
                  <c:v>2.79</c:v>
                </c:pt>
                <c:pt idx="2">
                  <c:v>3.22</c:v>
                </c:pt>
                <c:pt idx="3">
                  <c:v>4.38</c:v>
                </c:pt>
                <c:pt idx="4">
                  <c:v>4.55</c:v>
                </c:pt>
                <c:pt idx="5">
                  <c:v>4.3899999999999997</c:v>
                </c:pt>
                <c:pt idx="6">
                  <c:v>4.08</c:v>
                </c:pt>
                <c:pt idx="7">
                  <c:v>3.88</c:v>
                </c:pt>
                <c:pt idx="8">
                  <c:v>3.68</c:v>
                </c:pt>
                <c:pt idx="9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0-47BE-A846-196DE897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609360"/>
        <c:axId val="653609688"/>
      </c:lineChart>
      <c:catAx>
        <c:axId val="65360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09688"/>
        <c:crosses val="autoZero"/>
        <c:auto val="1"/>
        <c:lblAlgn val="ctr"/>
        <c:lblOffset val="100"/>
        <c:noMultiLvlLbl val="0"/>
      </c:catAx>
      <c:valAx>
        <c:axId val="65360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0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6038362503261"/>
          <c:y val="0.44139991766907277"/>
          <c:w val="0.24013061163563085"/>
          <c:h val="0.213271599512117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Non-ETS-udledninger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59022092025226702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'11A'!$M$4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'11A'!$N$4:$W$4</c:f>
              <c:numCache>
                <c:formatCode>General</c:formatCode>
                <c:ptCount val="10"/>
                <c:pt idx="0">
                  <c:v>12.5</c:v>
                </c:pt>
                <c:pt idx="1">
                  <c:v>12.44</c:v>
                </c:pt>
                <c:pt idx="2">
                  <c:v>12.03</c:v>
                </c:pt>
                <c:pt idx="3">
                  <c:v>11.97</c:v>
                </c:pt>
                <c:pt idx="4">
                  <c:v>11.85</c:v>
                </c:pt>
                <c:pt idx="5">
                  <c:v>11.73</c:v>
                </c:pt>
                <c:pt idx="6">
                  <c:v>11.67</c:v>
                </c:pt>
                <c:pt idx="7">
                  <c:v>11.58</c:v>
                </c:pt>
                <c:pt idx="8">
                  <c:v>11.49</c:v>
                </c:pt>
                <c:pt idx="9">
                  <c:v>11.38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F-4547-A533-A1DD44098FF7}"/>
            </c:ext>
          </c:extLst>
        </c:ser>
        <c:ser>
          <c:idx val="1"/>
          <c:order val="1"/>
          <c:tx>
            <c:strRef>
              <c:f>'11A'!$M$5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'11A'!$N$5:$W$5</c:f>
              <c:numCache>
                <c:formatCode>General</c:formatCode>
                <c:ptCount val="10"/>
                <c:pt idx="0">
                  <c:v>13.08</c:v>
                </c:pt>
                <c:pt idx="1">
                  <c:v>12.92</c:v>
                </c:pt>
                <c:pt idx="2">
                  <c:v>12.8</c:v>
                </c:pt>
                <c:pt idx="3">
                  <c:v>12.62</c:v>
                </c:pt>
                <c:pt idx="4">
                  <c:v>12.26</c:v>
                </c:pt>
                <c:pt idx="5">
                  <c:v>12.01</c:v>
                </c:pt>
                <c:pt idx="6">
                  <c:v>11.63</c:v>
                </c:pt>
                <c:pt idx="7">
                  <c:v>11.27</c:v>
                </c:pt>
                <c:pt idx="8">
                  <c:v>10.95</c:v>
                </c:pt>
                <c:pt idx="9">
                  <c:v>10.56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F-4547-A533-A1DD44098FF7}"/>
            </c:ext>
          </c:extLst>
        </c:ser>
        <c:ser>
          <c:idx val="2"/>
          <c:order val="2"/>
          <c:tx>
            <c:strRef>
              <c:f>'11A'!$M$6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'11A'!$N$6:$W$6</c:f>
              <c:numCache>
                <c:formatCode>General</c:formatCode>
                <c:ptCount val="10"/>
                <c:pt idx="0">
                  <c:v>1.54</c:v>
                </c:pt>
                <c:pt idx="1">
                  <c:v>1.51</c:v>
                </c:pt>
                <c:pt idx="2">
                  <c:v>1.47</c:v>
                </c:pt>
                <c:pt idx="3">
                  <c:v>1.48</c:v>
                </c:pt>
                <c:pt idx="4">
                  <c:v>1.46</c:v>
                </c:pt>
                <c:pt idx="5">
                  <c:v>1.38</c:v>
                </c:pt>
                <c:pt idx="6">
                  <c:v>1.31</c:v>
                </c:pt>
                <c:pt idx="7">
                  <c:v>1.22</c:v>
                </c:pt>
                <c:pt idx="8">
                  <c:v>1.1200000000000001</c:v>
                </c:pt>
                <c:pt idx="9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F-4547-A533-A1DD44098FF7}"/>
            </c:ext>
          </c:extLst>
        </c:ser>
        <c:ser>
          <c:idx val="3"/>
          <c:order val="3"/>
          <c:tx>
            <c:strRef>
              <c:f>'11A'!$M$7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'11A'!$N$7:$W$7</c:f>
              <c:numCache>
                <c:formatCode>General</c:formatCode>
                <c:ptCount val="10"/>
                <c:pt idx="0">
                  <c:v>0.67</c:v>
                </c:pt>
                <c:pt idx="1">
                  <c:v>0.63</c:v>
                </c:pt>
                <c:pt idx="2">
                  <c:v>0.59</c:v>
                </c:pt>
                <c:pt idx="3">
                  <c:v>0.57999999999999996</c:v>
                </c:pt>
                <c:pt idx="4">
                  <c:v>0.56999999999999995</c:v>
                </c:pt>
                <c:pt idx="5">
                  <c:v>0.5</c:v>
                </c:pt>
                <c:pt idx="6">
                  <c:v>0.44</c:v>
                </c:pt>
                <c:pt idx="7">
                  <c:v>0.38</c:v>
                </c:pt>
                <c:pt idx="8">
                  <c:v>0.3</c:v>
                </c:pt>
                <c:pt idx="9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7F-4547-A533-A1DD44098FF7}"/>
            </c:ext>
          </c:extLst>
        </c:ser>
        <c:ser>
          <c:idx val="4"/>
          <c:order val="4"/>
          <c:tx>
            <c:strRef>
              <c:f>'11A'!$M$8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'11A'!$N$8:$W$8</c:f>
              <c:numCache>
                <c:formatCode>General</c:formatCode>
                <c:ptCount val="10"/>
                <c:pt idx="0">
                  <c:v>1.68</c:v>
                </c:pt>
                <c:pt idx="1">
                  <c:v>1.5</c:v>
                </c:pt>
                <c:pt idx="2">
                  <c:v>1.33</c:v>
                </c:pt>
                <c:pt idx="3">
                  <c:v>1.22</c:v>
                </c:pt>
                <c:pt idx="4">
                  <c:v>1.0900000000000001</c:v>
                </c:pt>
                <c:pt idx="5">
                  <c:v>0.94</c:v>
                </c:pt>
                <c:pt idx="6">
                  <c:v>0.82</c:v>
                </c:pt>
                <c:pt idx="7">
                  <c:v>0.69</c:v>
                </c:pt>
                <c:pt idx="8">
                  <c:v>0.57999999999999996</c:v>
                </c:pt>
                <c:pt idx="9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7F-4547-A533-A1DD44098FF7}"/>
            </c:ext>
          </c:extLst>
        </c:ser>
        <c:ser>
          <c:idx val="5"/>
          <c:order val="5"/>
          <c:tx>
            <c:strRef>
              <c:f>'11A'!$M$9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'11A'!$N$9:$W$9</c:f>
              <c:numCache>
                <c:formatCode>General</c:formatCode>
                <c:ptCount val="10"/>
                <c:pt idx="0">
                  <c:v>0.52</c:v>
                </c:pt>
                <c:pt idx="1">
                  <c:v>0.42</c:v>
                </c:pt>
                <c:pt idx="2">
                  <c:v>0.43</c:v>
                </c:pt>
                <c:pt idx="3">
                  <c:v>0.56000000000000005</c:v>
                </c:pt>
                <c:pt idx="4">
                  <c:v>0.59</c:v>
                </c:pt>
                <c:pt idx="5">
                  <c:v>0.51</c:v>
                </c:pt>
                <c:pt idx="6">
                  <c:v>0.43</c:v>
                </c:pt>
                <c:pt idx="7">
                  <c:v>0.35</c:v>
                </c:pt>
                <c:pt idx="8">
                  <c:v>0.28999999999999998</c:v>
                </c:pt>
                <c:pt idx="9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7F-4547-A533-A1DD44098FF7}"/>
            </c:ext>
          </c:extLst>
        </c:ser>
        <c:ser>
          <c:idx val="6"/>
          <c:order val="6"/>
          <c:tx>
            <c:strRef>
              <c:f>'11A'!$M$10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'11A'!$N$10:$W$10</c:f>
              <c:numCache>
                <c:formatCode>General</c:formatCode>
                <c:ptCount val="10"/>
                <c:pt idx="0">
                  <c:v>1.62</c:v>
                </c:pt>
                <c:pt idx="1">
                  <c:v>1.65</c:v>
                </c:pt>
                <c:pt idx="2">
                  <c:v>1.68</c:v>
                </c:pt>
                <c:pt idx="3">
                  <c:v>1.71</c:v>
                </c:pt>
                <c:pt idx="4">
                  <c:v>1.67</c:v>
                </c:pt>
                <c:pt idx="5">
                  <c:v>1.68</c:v>
                </c:pt>
                <c:pt idx="6">
                  <c:v>1.68</c:v>
                </c:pt>
                <c:pt idx="7">
                  <c:v>1.68</c:v>
                </c:pt>
                <c:pt idx="8">
                  <c:v>1.69</c:v>
                </c:pt>
                <c:pt idx="9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7F-4547-A533-A1DD44098FF7}"/>
            </c:ext>
          </c:extLst>
        </c:ser>
        <c:ser>
          <c:idx val="7"/>
          <c:order val="7"/>
          <c:tx>
            <c:strRef>
              <c:f>'11A'!$M$11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'11A'!$N$11:$W$11</c:f>
              <c:numCache>
                <c:formatCode>General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0.11</c:v>
                </c:pt>
                <c:pt idx="3">
                  <c:v>0.13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7F-4547-A533-A1DD4409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19856"/>
        <c:axId val="653624120"/>
      </c:areaChart>
      <c:catAx>
        <c:axId val="6536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24120"/>
        <c:crosses val="autoZero"/>
        <c:auto val="1"/>
        <c:lblAlgn val="ctr"/>
        <c:lblOffset val="100"/>
        <c:noMultiLvlLbl val="0"/>
      </c:catAx>
      <c:valAx>
        <c:axId val="65362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9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562413703026459"/>
          <c:y val="9.674215658599318E-2"/>
          <c:w val="0.28830951225883494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VE-andele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46079785050564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'11B'!$M$4</c:f>
              <c:strCache>
                <c:ptCount val="1"/>
                <c:pt idx="0">
                  <c:v>Elforbrug (RES-E)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'11B'!$N$4:$AD$4</c:f>
              <c:numCache>
                <c:formatCode>0%</c:formatCode>
                <c:ptCount val="17"/>
                <c:pt idx="0">
                  <c:v>0.65</c:v>
                </c:pt>
                <c:pt idx="1">
                  <c:v>0.65</c:v>
                </c:pt>
                <c:pt idx="2">
                  <c:v>0.85</c:v>
                </c:pt>
                <c:pt idx="3">
                  <c:v>0.89</c:v>
                </c:pt>
                <c:pt idx="4">
                  <c:v>0.93</c:v>
                </c:pt>
                <c:pt idx="5">
                  <c:v>0.88</c:v>
                </c:pt>
                <c:pt idx="6">
                  <c:v>0.93</c:v>
                </c:pt>
                <c:pt idx="7">
                  <c:v>1</c:v>
                </c:pt>
                <c:pt idx="8">
                  <c:v>1.03</c:v>
                </c:pt>
                <c:pt idx="9">
                  <c:v>1.04</c:v>
                </c:pt>
                <c:pt idx="10">
                  <c:v>1.06</c:v>
                </c:pt>
                <c:pt idx="11">
                  <c:v>1.0900000000000001</c:v>
                </c:pt>
                <c:pt idx="12">
                  <c:v>1.1000000000000001</c:v>
                </c:pt>
                <c:pt idx="13">
                  <c:v>1.08</c:v>
                </c:pt>
                <c:pt idx="14">
                  <c:v>1.06</c:v>
                </c:pt>
                <c:pt idx="15">
                  <c:v>1.05</c:v>
                </c:pt>
                <c:pt idx="16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D-433E-A014-ADD3972E1FB1}"/>
            </c:ext>
          </c:extLst>
        </c:ser>
        <c:ser>
          <c:idx val="1"/>
          <c:order val="1"/>
          <c:tx>
            <c:strRef>
              <c:f>'11B'!$M$5</c:f>
              <c:strCache>
                <c:ptCount val="1"/>
                <c:pt idx="0">
                  <c:v>Opvarmning og procesenergi (RES-H&amp;C)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'11B'!$N$5:$AD$5</c:f>
              <c:numCache>
                <c:formatCode>0%</c:formatCode>
                <c:ptCount val="17"/>
                <c:pt idx="0">
                  <c:v>0.47</c:v>
                </c:pt>
                <c:pt idx="1">
                  <c:v>0.51</c:v>
                </c:pt>
                <c:pt idx="2">
                  <c:v>0.62</c:v>
                </c:pt>
                <c:pt idx="3">
                  <c:v>0.64</c:v>
                </c:pt>
                <c:pt idx="4">
                  <c:v>0.67</c:v>
                </c:pt>
                <c:pt idx="5">
                  <c:v>0.67</c:v>
                </c:pt>
                <c:pt idx="6">
                  <c:v>0.68</c:v>
                </c:pt>
                <c:pt idx="7">
                  <c:v>0.7</c:v>
                </c:pt>
                <c:pt idx="8">
                  <c:v>0.72</c:v>
                </c:pt>
                <c:pt idx="9">
                  <c:v>0.74</c:v>
                </c:pt>
                <c:pt idx="10">
                  <c:v>0.75</c:v>
                </c:pt>
                <c:pt idx="11">
                  <c:v>0.76</c:v>
                </c:pt>
                <c:pt idx="12">
                  <c:v>0.76</c:v>
                </c:pt>
                <c:pt idx="13">
                  <c:v>0.77</c:v>
                </c:pt>
                <c:pt idx="14">
                  <c:v>0.77</c:v>
                </c:pt>
                <c:pt idx="15">
                  <c:v>0.77</c:v>
                </c:pt>
                <c:pt idx="16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D-433E-A014-ADD3972E1FB1}"/>
            </c:ext>
          </c:extLst>
        </c:ser>
        <c:ser>
          <c:idx val="2"/>
          <c:order val="2"/>
          <c:tx>
            <c:strRef>
              <c:f>'11B'!$M$6</c:f>
              <c:strCache>
                <c:ptCount val="1"/>
                <c:pt idx="0">
                  <c:v>Samlet (RES) (før salg)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'11B'!$N$6:$AD$6</c:f>
              <c:numCache>
                <c:formatCode>0%</c:formatCode>
                <c:ptCount val="17"/>
                <c:pt idx="0">
                  <c:v>0.37</c:v>
                </c:pt>
                <c:pt idx="1">
                  <c:v>0.42</c:v>
                </c:pt>
                <c:pt idx="2">
                  <c:v>0.46</c:v>
                </c:pt>
                <c:pt idx="3">
                  <c:v>0.46</c:v>
                </c:pt>
                <c:pt idx="4">
                  <c:v>0.49</c:v>
                </c:pt>
                <c:pt idx="5">
                  <c:v>0.49</c:v>
                </c:pt>
                <c:pt idx="6">
                  <c:v>0.51</c:v>
                </c:pt>
                <c:pt idx="7">
                  <c:v>0.54</c:v>
                </c:pt>
                <c:pt idx="8">
                  <c:v>0.56999999999999995</c:v>
                </c:pt>
                <c:pt idx="9">
                  <c:v>0.59</c:v>
                </c:pt>
                <c:pt idx="10">
                  <c:v>0.61</c:v>
                </c:pt>
                <c:pt idx="11">
                  <c:v>0.64</c:v>
                </c:pt>
                <c:pt idx="12">
                  <c:v>0.65</c:v>
                </c:pt>
                <c:pt idx="13">
                  <c:v>0.66</c:v>
                </c:pt>
                <c:pt idx="14">
                  <c:v>0.67</c:v>
                </c:pt>
                <c:pt idx="15">
                  <c:v>0.67</c:v>
                </c:pt>
                <c:pt idx="1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D-433E-A014-ADD3972E1FB1}"/>
            </c:ext>
          </c:extLst>
        </c:ser>
        <c:ser>
          <c:idx val="3"/>
          <c:order val="3"/>
          <c:tx>
            <c:strRef>
              <c:f>'11B'!$M$7</c:f>
              <c:strCache>
                <c:ptCount val="1"/>
                <c:pt idx="0">
                  <c:v>Transport (RES-T)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'11B'!$N$7:$AD$7</c:f>
              <c:numCache>
                <c:formatCode>0%</c:formatCode>
                <c:ptCount val="17"/>
                <c:pt idx="0">
                  <c:v>7.0000000000000007E-2</c:v>
                </c:pt>
                <c:pt idx="1">
                  <c:v>0.1</c:v>
                </c:pt>
                <c:pt idx="2">
                  <c:v>0.06</c:v>
                </c:pt>
                <c:pt idx="3">
                  <c:v>0.06</c:v>
                </c:pt>
                <c:pt idx="4">
                  <c:v>0.13</c:v>
                </c:pt>
                <c:pt idx="5">
                  <c:v>0.15</c:v>
                </c:pt>
                <c:pt idx="6">
                  <c:v>0.19</c:v>
                </c:pt>
                <c:pt idx="7">
                  <c:v>0.21</c:v>
                </c:pt>
                <c:pt idx="8">
                  <c:v>0.25</c:v>
                </c:pt>
                <c:pt idx="9">
                  <c:v>0.31</c:v>
                </c:pt>
                <c:pt idx="10">
                  <c:v>0.35</c:v>
                </c:pt>
                <c:pt idx="11">
                  <c:v>0.41</c:v>
                </c:pt>
                <c:pt idx="12">
                  <c:v>0.46</c:v>
                </c:pt>
                <c:pt idx="13">
                  <c:v>0.52</c:v>
                </c:pt>
                <c:pt idx="14">
                  <c:v>0.59</c:v>
                </c:pt>
                <c:pt idx="15">
                  <c:v>0.66</c:v>
                </c:pt>
                <c:pt idx="16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D-433E-A014-ADD3972E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23216"/>
        <c:axId val="646925512"/>
      </c:lineChart>
      <c:catAx>
        <c:axId val="64692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25512"/>
        <c:crosses val="autoZero"/>
        <c:auto val="1"/>
        <c:lblAlgn val="ctr"/>
        <c:lblOffset val="100"/>
        <c:noMultiLvlLbl val="0"/>
      </c:catAx>
      <c:valAx>
        <c:axId val="64692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2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63167518752101"/>
          <c:y val="0.31422649894863869"/>
          <c:w val="0.28615031533380603"/>
          <c:h val="0.467618436952986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KF22 vs.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'3A'!$M$329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'3A'!$N$329:$BG$329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5.58</c:v>
                </c:pt>
                <c:pt idx="4">
                  <c:v>5.09</c:v>
                </c:pt>
                <c:pt idx="5">
                  <c:v>5.14</c:v>
                </c:pt>
                <c:pt idx="6">
                  <c:v>5.49</c:v>
                </c:pt>
                <c:pt idx="7">
                  <c:v>4.93</c:v>
                </c:pt>
                <c:pt idx="8">
                  <c:v>4.83</c:v>
                </c:pt>
                <c:pt idx="9">
                  <c:v>4.6399999999999997</c:v>
                </c:pt>
                <c:pt idx="10">
                  <c:v>4.16</c:v>
                </c:pt>
                <c:pt idx="11">
                  <c:v>4.3600000000000003</c:v>
                </c:pt>
                <c:pt idx="12">
                  <c:v>4.0999999999999996</c:v>
                </c:pt>
                <c:pt idx="13">
                  <c:v>4.08</c:v>
                </c:pt>
                <c:pt idx="14">
                  <c:v>3.94</c:v>
                </c:pt>
                <c:pt idx="15">
                  <c:v>3.83</c:v>
                </c:pt>
                <c:pt idx="16">
                  <c:v>3.6</c:v>
                </c:pt>
                <c:pt idx="17">
                  <c:v>3.37</c:v>
                </c:pt>
                <c:pt idx="18">
                  <c:v>3.26</c:v>
                </c:pt>
                <c:pt idx="19">
                  <c:v>3.16</c:v>
                </c:pt>
                <c:pt idx="20">
                  <c:v>3.5</c:v>
                </c:pt>
                <c:pt idx="21">
                  <c:v>2.99</c:v>
                </c:pt>
                <c:pt idx="22">
                  <c:v>2.81</c:v>
                </c:pt>
                <c:pt idx="23">
                  <c:v>2.72</c:v>
                </c:pt>
                <c:pt idx="24">
                  <c:v>2.23</c:v>
                </c:pt>
                <c:pt idx="25">
                  <c:v>2.34</c:v>
                </c:pt>
                <c:pt idx="26">
                  <c:v>2.37</c:v>
                </c:pt>
                <c:pt idx="27">
                  <c:v>2.23</c:v>
                </c:pt>
                <c:pt idx="28">
                  <c:v>2.1800000000000002</c:v>
                </c:pt>
                <c:pt idx="29">
                  <c:v>2.06</c:v>
                </c:pt>
                <c:pt idx="30">
                  <c:v>1.88</c:v>
                </c:pt>
                <c:pt idx="31">
                  <c:v>1.71</c:v>
                </c:pt>
                <c:pt idx="32">
                  <c:v>1.51</c:v>
                </c:pt>
                <c:pt idx="33">
                  <c:v>1.36</c:v>
                </c:pt>
                <c:pt idx="34">
                  <c:v>1.2</c:v>
                </c:pt>
                <c:pt idx="35">
                  <c:v>1.07</c:v>
                </c:pt>
                <c:pt idx="36">
                  <c:v>0.94</c:v>
                </c:pt>
                <c:pt idx="37">
                  <c:v>0.84</c:v>
                </c:pt>
                <c:pt idx="38">
                  <c:v>0.73</c:v>
                </c:pt>
                <c:pt idx="39">
                  <c:v>0.63</c:v>
                </c:pt>
                <c:pt idx="40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6-4CAE-89C0-F97B5B2C88D4}"/>
            </c:ext>
          </c:extLst>
        </c:ser>
        <c:ser>
          <c:idx val="1"/>
          <c:order val="1"/>
          <c:tx>
            <c:strRef>
              <c:f>'3A'!$M$330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'3A'!$N$330:$BG$330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5.62</c:v>
                </c:pt>
                <c:pt idx="4">
                  <c:v>5.13</c:v>
                </c:pt>
                <c:pt idx="5">
                  <c:v>5.2</c:v>
                </c:pt>
                <c:pt idx="6">
                  <c:v>5.57</c:v>
                </c:pt>
                <c:pt idx="7">
                  <c:v>5.03</c:v>
                </c:pt>
                <c:pt idx="8">
                  <c:v>4.96</c:v>
                </c:pt>
                <c:pt idx="9">
                  <c:v>4.7699999999999996</c:v>
                </c:pt>
                <c:pt idx="10">
                  <c:v>4.3</c:v>
                </c:pt>
                <c:pt idx="11">
                  <c:v>4.5</c:v>
                </c:pt>
                <c:pt idx="12">
                  <c:v>4.24</c:v>
                </c:pt>
                <c:pt idx="13">
                  <c:v>4.21</c:v>
                </c:pt>
                <c:pt idx="14">
                  <c:v>4.07</c:v>
                </c:pt>
                <c:pt idx="15">
                  <c:v>3.96</c:v>
                </c:pt>
                <c:pt idx="16">
                  <c:v>3.73</c:v>
                </c:pt>
                <c:pt idx="17">
                  <c:v>3.5</c:v>
                </c:pt>
                <c:pt idx="18">
                  <c:v>3.38</c:v>
                </c:pt>
                <c:pt idx="19">
                  <c:v>3.28</c:v>
                </c:pt>
                <c:pt idx="20">
                  <c:v>3.6</c:v>
                </c:pt>
                <c:pt idx="21">
                  <c:v>3.08</c:v>
                </c:pt>
                <c:pt idx="22">
                  <c:v>2.89</c:v>
                </c:pt>
                <c:pt idx="23">
                  <c:v>2.78</c:v>
                </c:pt>
                <c:pt idx="24">
                  <c:v>2.29</c:v>
                </c:pt>
                <c:pt idx="25">
                  <c:v>2.37</c:v>
                </c:pt>
                <c:pt idx="26">
                  <c:v>2.4</c:v>
                </c:pt>
                <c:pt idx="27">
                  <c:v>2.27</c:v>
                </c:pt>
                <c:pt idx="28">
                  <c:v>2.2200000000000002</c:v>
                </c:pt>
                <c:pt idx="29">
                  <c:v>2.11</c:v>
                </c:pt>
                <c:pt idx="30">
                  <c:v>1.85</c:v>
                </c:pt>
                <c:pt idx="31">
                  <c:v>1.68</c:v>
                </c:pt>
                <c:pt idx="32">
                  <c:v>1.5</c:v>
                </c:pt>
                <c:pt idx="33">
                  <c:v>1.33</c:v>
                </c:pt>
                <c:pt idx="34">
                  <c:v>1.22</c:v>
                </c:pt>
                <c:pt idx="35">
                  <c:v>1.0900000000000001</c:v>
                </c:pt>
                <c:pt idx="36">
                  <c:v>0.94</c:v>
                </c:pt>
                <c:pt idx="37">
                  <c:v>0.82</c:v>
                </c:pt>
                <c:pt idx="38">
                  <c:v>0.69</c:v>
                </c:pt>
                <c:pt idx="39">
                  <c:v>0.57999999999999996</c:v>
                </c:pt>
                <c:pt idx="40">
                  <c:v>0.46</c:v>
                </c:pt>
                <c:pt idx="41">
                  <c:v>0.42</c:v>
                </c:pt>
                <c:pt idx="42">
                  <c:v>0.38</c:v>
                </c:pt>
                <c:pt idx="43">
                  <c:v>0.34</c:v>
                </c:pt>
                <c:pt idx="44">
                  <c:v>0.32</c:v>
                </c:pt>
                <c:pt idx="4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6-4CAE-89C0-F97B5B2C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331648"/>
        <c:axId val="543334272"/>
      </c:lineChart>
      <c:catAx>
        <c:axId val="5433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4272"/>
        <c:crosses val="autoZero"/>
        <c:auto val="1"/>
        <c:lblAlgn val="ctr"/>
        <c:lblOffset val="100"/>
        <c:tickLblSkip val="5"/>
        <c:noMultiLvlLbl val="0"/>
      </c:catAx>
      <c:valAx>
        <c:axId val="5433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07207896406314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Appendix!$M$54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Appendix!$N$54:$BG$54</c:f>
              <c:numCache>
                <c:formatCode>General</c:formatCode>
                <c:ptCount val="46"/>
                <c:pt idx="0">
                  <c:v>0.06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0.11</c:v>
                </c:pt>
                <c:pt idx="5">
                  <c:v>0.15</c:v>
                </c:pt>
                <c:pt idx="6">
                  <c:v>0.17</c:v>
                </c:pt>
                <c:pt idx="7">
                  <c:v>0.2</c:v>
                </c:pt>
                <c:pt idx="8">
                  <c:v>0.22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0.31</c:v>
                </c:pt>
                <c:pt idx="15">
                  <c:v>0.32</c:v>
                </c:pt>
                <c:pt idx="16">
                  <c:v>0.33</c:v>
                </c:pt>
                <c:pt idx="17">
                  <c:v>0.33</c:v>
                </c:pt>
                <c:pt idx="18">
                  <c:v>0.33</c:v>
                </c:pt>
                <c:pt idx="19">
                  <c:v>0.35</c:v>
                </c:pt>
                <c:pt idx="20">
                  <c:v>0.36</c:v>
                </c:pt>
                <c:pt idx="21">
                  <c:v>0.35</c:v>
                </c:pt>
                <c:pt idx="22">
                  <c:v>0.37</c:v>
                </c:pt>
                <c:pt idx="23">
                  <c:v>0.39</c:v>
                </c:pt>
                <c:pt idx="24">
                  <c:v>0.46</c:v>
                </c:pt>
                <c:pt idx="25">
                  <c:v>0.5</c:v>
                </c:pt>
                <c:pt idx="26">
                  <c:v>0.67</c:v>
                </c:pt>
                <c:pt idx="27">
                  <c:v>0.77</c:v>
                </c:pt>
                <c:pt idx="28">
                  <c:v>0.92</c:v>
                </c:pt>
                <c:pt idx="29">
                  <c:v>1.1100000000000001</c:v>
                </c:pt>
                <c:pt idx="30">
                  <c:v>1.34</c:v>
                </c:pt>
                <c:pt idx="31">
                  <c:v>2</c:v>
                </c:pt>
                <c:pt idx="32">
                  <c:v>2.14</c:v>
                </c:pt>
                <c:pt idx="33">
                  <c:v>2.3199999999999998</c:v>
                </c:pt>
                <c:pt idx="34">
                  <c:v>2.4900000000000002</c:v>
                </c:pt>
                <c:pt idx="35">
                  <c:v>2.54</c:v>
                </c:pt>
                <c:pt idx="36">
                  <c:v>2.7</c:v>
                </c:pt>
                <c:pt idx="37">
                  <c:v>2.82</c:v>
                </c:pt>
                <c:pt idx="38">
                  <c:v>2.94</c:v>
                </c:pt>
                <c:pt idx="39">
                  <c:v>3.07</c:v>
                </c:pt>
                <c:pt idx="40">
                  <c:v>3.21</c:v>
                </c:pt>
                <c:pt idx="41">
                  <c:v>3.21</c:v>
                </c:pt>
                <c:pt idx="42">
                  <c:v>3.04</c:v>
                </c:pt>
                <c:pt idx="43">
                  <c:v>2.68</c:v>
                </c:pt>
                <c:pt idx="44">
                  <c:v>2.62</c:v>
                </c:pt>
                <c:pt idx="45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F-47AD-97DF-014A7B2811B1}"/>
            </c:ext>
          </c:extLst>
        </c:ser>
        <c:ser>
          <c:idx val="1"/>
          <c:order val="1"/>
          <c:tx>
            <c:strRef>
              <c:f>Appendix!$M$55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Appendix!$N$55:$BG$55</c:f>
              <c:numCache>
                <c:formatCode>General</c:formatCode>
                <c:ptCount val="46"/>
                <c:pt idx="0">
                  <c:v>0.98</c:v>
                </c:pt>
                <c:pt idx="1">
                  <c:v>1.06</c:v>
                </c:pt>
                <c:pt idx="2">
                  <c:v>1.1299999999999999</c:v>
                </c:pt>
                <c:pt idx="3">
                  <c:v>1.23</c:v>
                </c:pt>
                <c:pt idx="4">
                  <c:v>1.29</c:v>
                </c:pt>
                <c:pt idx="5">
                  <c:v>1.45</c:v>
                </c:pt>
                <c:pt idx="6">
                  <c:v>1.58</c:v>
                </c:pt>
                <c:pt idx="7">
                  <c:v>1.69</c:v>
                </c:pt>
                <c:pt idx="8">
                  <c:v>1.68</c:v>
                </c:pt>
                <c:pt idx="9">
                  <c:v>1.84</c:v>
                </c:pt>
                <c:pt idx="10">
                  <c:v>1.92</c:v>
                </c:pt>
                <c:pt idx="11">
                  <c:v>2.04</c:v>
                </c:pt>
                <c:pt idx="12">
                  <c:v>2.14</c:v>
                </c:pt>
                <c:pt idx="13">
                  <c:v>2.3199999999999998</c:v>
                </c:pt>
                <c:pt idx="14">
                  <c:v>2.36</c:v>
                </c:pt>
                <c:pt idx="15">
                  <c:v>2.39</c:v>
                </c:pt>
                <c:pt idx="16">
                  <c:v>2.4300000000000002</c:v>
                </c:pt>
                <c:pt idx="17">
                  <c:v>2.52</c:v>
                </c:pt>
                <c:pt idx="18">
                  <c:v>2.63</c:v>
                </c:pt>
                <c:pt idx="19">
                  <c:v>2.4900000000000002</c:v>
                </c:pt>
                <c:pt idx="20">
                  <c:v>2.41</c:v>
                </c:pt>
                <c:pt idx="21">
                  <c:v>2.4300000000000002</c:v>
                </c:pt>
                <c:pt idx="22">
                  <c:v>2.36</c:v>
                </c:pt>
                <c:pt idx="23">
                  <c:v>2.37</c:v>
                </c:pt>
                <c:pt idx="24">
                  <c:v>2.4500000000000002</c:v>
                </c:pt>
                <c:pt idx="25">
                  <c:v>2.5299999999999998</c:v>
                </c:pt>
                <c:pt idx="26">
                  <c:v>2.5299999999999998</c:v>
                </c:pt>
                <c:pt idx="27">
                  <c:v>2.59</c:v>
                </c:pt>
                <c:pt idx="28">
                  <c:v>2.56</c:v>
                </c:pt>
                <c:pt idx="29">
                  <c:v>2.63</c:v>
                </c:pt>
                <c:pt idx="30">
                  <c:v>2.63</c:v>
                </c:pt>
                <c:pt idx="31">
                  <c:v>2.84</c:v>
                </c:pt>
                <c:pt idx="32">
                  <c:v>2.85</c:v>
                </c:pt>
                <c:pt idx="33">
                  <c:v>2.84</c:v>
                </c:pt>
                <c:pt idx="34">
                  <c:v>2.83</c:v>
                </c:pt>
                <c:pt idx="35">
                  <c:v>2.83</c:v>
                </c:pt>
                <c:pt idx="36">
                  <c:v>2.79</c:v>
                </c:pt>
                <c:pt idx="37">
                  <c:v>2.76</c:v>
                </c:pt>
                <c:pt idx="38">
                  <c:v>2.71</c:v>
                </c:pt>
                <c:pt idx="39">
                  <c:v>2.67</c:v>
                </c:pt>
                <c:pt idx="40">
                  <c:v>2.62</c:v>
                </c:pt>
                <c:pt idx="41">
                  <c:v>2.63</c:v>
                </c:pt>
                <c:pt idx="42">
                  <c:v>2.64</c:v>
                </c:pt>
                <c:pt idx="43">
                  <c:v>2.65</c:v>
                </c:pt>
                <c:pt idx="44">
                  <c:v>2.66</c:v>
                </c:pt>
                <c:pt idx="45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F-47AD-97DF-014A7B2811B1}"/>
            </c:ext>
          </c:extLst>
        </c:ser>
        <c:ser>
          <c:idx val="2"/>
          <c:order val="2"/>
          <c:tx>
            <c:strRef>
              <c:f>Appendix!$M$56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Appendix!$N$56:$BG$56</c:f>
              <c:numCache>
                <c:formatCode>General</c:formatCode>
                <c:ptCount val="46"/>
                <c:pt idx="0">
                  <c:v>1.25</c:v>
                </c:pt>
                <c:pt idx="1">
                  <c:v>1.33</c:v>
                </c:pt>
                <c:pt idx="2">
                  <c:v>1.39</c:v>
                </c:pt>
                <c:pt idx="3">
                  <c:v>1.34</c:v>
                </c:pt>
                <c:pt idx="4">
                  <c:v>1.27</c:v>
                </c:pt>
                <c:pt idx="5">
                  <c:v>1.31</c:v>
                </c:pt>
                <c:pt idx="6">
                  <c:v>1.35</c:v>
                </c:pt>
                <c:pt idx="7">
                  <c:v>1.39</c:v>
                </c:pt>
                <c:pt idx="8">
                  <c:v>1.39</c:v>
                </c:pt>
                <c:pt idx="9">
                  <c:v>1.37</c:v>
                </c:pt>
                <c:pt idx="10">
                  <c:v>1.22</c:v>
                </c:pt>
                <c:pt idx="11">
                  <c:v>1.37</c:v>
                </c:pt>
                <c:pt idx="12">
                  <c:v>1.57</c:v>
                </c:pt>
                <c:pt idx="13">
                  <c:v>1.69</c:v>
                </c:pt>
                <c:pt idx="14">
                  <c:v>1.79</c:v>
                </c:pt>
                <c:pt idx="15">
                  <c:v>1.85</c:v>
                </c:pt>
                <c:pt idx="16">
                  <c:v>1.85</c:v>
                </c:pt>
                <c:pt idx="17">
                  <c:v>1.88</c:v>
                </c:pt>
                <c:pt idx="18">
                  <c:v>1.59</c:v>
                </c:pt>
                <c:pt idx="19">
                  <c:v>1.74</c:v>
                </c:pt>
                <c:pt idx="20">
                  <c:v>2.33</c:v>
                </c:pt>
                <c:pt idx="21">
                  <c:v>2.02</c:v>
                </c:pt>
                <c:pt idx="22">
                  <c:v>1.83</c:v>
                </c:pt>
                <c:pt idx="23">
                  <c:v>2.0299999999999998</c:v>
                </c:pt>
                <c:pt idx="24">
                  <c:v>1.86</c:v>
                </c:pt>
                <c:pt idx="25">
                  <c:v>1.98</c:v>
                </c:pt>
                <c:pt idx="26">
                  <c:v>1.97</c:v>
                </c:pt>
                <c:pt idx="27">
                  <c:v>2.02</c:v>
                </c:pt>
                <c:pt idx="28">
                  <c:v>1.76</c:v>
                </c:pt>
                <c:pt idx="29">
                  <c:v>1.8</c:v>
                </c:pt>
                <c:pt idx="30">
                  <c:v>1.89</c:v>
                </c:pt>
                <c:pt idx="31">
                  <c:v>2.23</c:v>
                </c:pt>
                <c:pt idx="32">
                  <c:v>2.38</c:v>
                </c:pt>
                <c:pt idx="33">
                  <c:v>2.2000000000000002</c:v>
                </c:pt>
                <c:pt idx="34">
                  <c:v>2.08</c:v>
                </c:pt>
                <c:pt idx="35">
                  <c:v>1.99</c:v>
                </c:pt>
                <c:pt idx="36">
                  <c:v>1.96</c:v>
                </c:pt>
                <c:pt idx="37">
                  <c:v>1.94</c:v>
                </c:pt>
                <c:pt idx="38">
                  <c:v>1.88</c:v>
                </c:pt>
                <c:pt idx="39">
                  <c:v>1.81</c:v>
                </c:pt>
                <c:pt idx="40">
                  <c:v>1.67</c:v>
                </c:pt>
                <c:pt idx="41">
                  <c:v>1.67</c:v>
                </c:pt>
                <c:pt idx="42">
                  <c:v>1.63</c:v>
                </c:pt>
                <c:pt idx="43">
                  <c:v>1.62</c:v>
                </c:pt>
                <c:pt idx="44">
                  <c:v>1.59</c:v>
                </c:pt>
                <c:pt idx="45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F-47AD-97DF-014A7B2811B1}"/>
            </c:ext>
          </c:extLst>
        </c:ser>
        <c:ser>
          <c:idx val="3"/>
          <c:order val="3"/>
          <c:tx>
            <c:strRef>
              <c:f>Appendix!$M$57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Appendix!$N$57:$BG$57</c:f>
              <c:numCache>
                <c:formatCode>General</c:formatCode>
                <c:ptCount val="46"/>
                <c:pt idx="0">
                  <c:v>1.67</c:v>
                </c:pt>
                <c:pt idx="1">
                  <c:v>1.83</c:v>
                </c:pt>
                <c:pt idx="2">
                  <c:v>1.87</c:v>
                </c:pt>
                <c:pt idx="3">
                  <c:v>2.04</c:v>
                </c:pt>
                <c:pt idx="4">
                  <c:v>1.95</c:v>
                </c:pt>
                <c:pt idx="5">
                  <c:v>1.92</c:v>
                </c:pt>
                <c:pt idx="6">
                  <c:v>2.0099999999999998</c:v>
                </c:pt>
                <c:pt idx="7">
                  <c:v>2</c:v>
                </c:pt>
                <c:pt idx="8">
                  <c:v>1.87</c:v>
                </c:pt>
                <c:pt idx="9">
                  <c:v>1.95</c:v>
                </c:pt>
                <c:pt idx="10">
                  <c:v>2.16</c:v>
                </c:pt>
                <c:pt idx="11">
                  <c:v>2.2599999999999998</c:v>
                </c:pt>
                <c:pt idx="12">
                  <c:v>2.19</c:v>
                </c:pt>
                <c:pt idx="13">
                  <c:v>2.48</c:v>
                </c:pt>
                <c:pt idx="14">
                  <c:v>2.62</c:v>
                </c:pt>
                <c:pt idx="15">
                  <c:v>2.93</c:v>
                </c:pt>
                <c:pt idx="16">
                  <c:v>3.15</c:v>
                </c:pt>
                <c:pt idx="17">
                  <c:v>3.9</c:v>
                </c:pt>
                <c:pt idx="18">
                  <c:v>3.74</c:v>
                </c:pt>
                <c:pt idx="19">
                  <c:v>3.58</c:v>
                </c:pt>
                <c:pt idx="20">
                  <c:v>3.94</c:v>
                </c:pt>
                <c:pt idx="21">
                  <c:v>3.54</c:v>
                </c:pt>
                <c:pt idx="22">
                  <c:v>3.34</c:v>
                </c:pt>
                <c:pt idx="23">
                  <c:v>3.38</c:v>
                </c:pt>
                <c:pt idx="24">
                  <c:v>3.13</c:v>
                </c:pt>
                <c:pt idx="25">
                  <c:v>3.65</c:v>
                </c:pt>
                <c:pt idx="26">
                  <c:v>3.51</c:v>
                </c:pt>
                <c:pt idx="27">
                  <c:v>3.05</c:v>
                </c:pt>
                <c:pt idx="28">
                  <c:v>2.8</c:v>
                </c:pt>
                <c:pt idx="29">
                  <c:v>2.54</c:v>
                </c:pt>
                <c:pt idx="30">
                  <c:v>2.48</c:v>
                </c:pt>
                <c:pt idx="31">
                  <c:v>2.92</c:v>
                </c:pt>
                <c:pt idx="32">
                  <c:v>2.87</c:v>
                </c:pt>
                <c:pt idx="33">
                  <c:v>2.83</c:v>
                </c:pt>
                <c:pt idx="34">
                  <c:v>2.71</c:v>
                </c:pt>
                <c:pt idx="35">
                  <c:v>2.66</c:v>
                </c:pt>
                <c:pt idx="36">
                  <c:v>2.59</c:v>
                </c:pt>
                <c:pt idx="37">
                  <c:v>2.52</c:v>
                </c:pt>
                <c:pt idx="38">
                  <c:v>2.4500000000000002</c:v>
                </c:pt>
                <c:pt idx="39">
                  <c:v>2.37</c:v>
                </c:pt>
                <c:pt idx="40">
                  <c:v>2.29</c:v>
                </c:pt>
                <c:pt idx="41">
                  <c:v>2.27</c:v>
                </c:pt>
                <c:pt idx="42">
                  <c:v>2.25</c:v>
                </c:pt>
                <c:pt idx="43">
                  <c:v>2.2400000000000002</c:v>
                </c:pt>
                <c:pt idx="44">
                  <c:v>2.2200000000000002</c:v>
                </c:pt>
                <c:pt idx="4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F-47AD-97DF-014A7B2811B1}"/>
            </c:ext>
          </c:extLst>
        </c:ser>
        <c:ser>
          <c:idx val="4"/>
          <c:order val="4"/>
          <c:tx>
            <c:strRef>
              <c:f>Appendix!$M$58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Appendix!$N$58:$BG$58</c:f>
              <c:numCache>
                <c:formatCode>General</c:formatCode>
                <c:ptCount val="46"/>
                <c:pt idx="0">
                  <c:v>0.19</c:v>
                </c:pt>
                <c:pt idx="1">
                  <c:v>0.18</c:v>
                </c:pt>
                <c:pt idx="2">
                  <c:v>0.21</c:v>
                </c:pt>
                <c:pt idx="3">
                  <c:v>0.22</c:v>
                </c:pt>
                <c:pt idx="4">
                  <c:v>0.25</c:v>
                </c:pt>
                <c:pt idx="5">
                  <c:v>0.26</c:v>
                </c:pt>
                <c:pt idx="6">
                  <c:v>0.31</c:v>
                </c:pt>
                <c:pt idx="7">
                  <c:v>0.3</c:v>
                </c:pt>
                <c:pt idx="8">
                  <c:v>0.34</c:v>
                </c:pt>
                <c:pt idx="9">
                  <c:v>0.33</c:v>
                </c:pt>
                <c:pt idx="10">
                  <c:v>0.34</c:v>
                </c:pt>
                <c:pt idx="11">
                  <c:v>0.4</c:v>
                </c:pt>
                <c:pt idx="12">
                  <c:v>0.47</c:v>
                </c:pt>
                <c:pt idx="13">
                  <c:v>0.79</c:v>
                </c:pt>
                <c:pt idx="14">
                  <c:v>0.86</c:v>
                </c:pt>
                <c:pt idx="15">
                  <c:v>0.85</c:v>
                </c:pt>
                <c:pt idx="16">
                  <c:v>0.95</c:v>
                </c:pt>
                <c:pt idx="17">
                  <c:v>1.01</c:v>
                </c:pt>
                <c:pt idx="18">
                  <c:v>1.32</c:v>
                </c:pt>
                <c:pt idx="19">
                  <c:v>1.57</c:v>
                </c:pt>
                <c:pt idx="20">
                  <c:v>1.82</c:v>
                </c:pt>
                <c:pt idx="21">
                  <c:v>1.94</c:v>
                </c:pt>
                <c:pt idx="22">
                  <c:v>2.11</c:v>
                </c:pt>
                <c:pt idx="23">
                  <c:v>1.82</c:v>
                </c:pt>
                <c:pt idx="24">
                  <c:v>1.92</c:v>
                </c:pt>
                <c:pt idx="25">
                  <c:v>1.97</c:v>
                </c:pt>
                <c:pt idx="26">
                  <c:v>2.2799999999999998</c:v>
                </c:pt>
                <c:pt idx="27">
                  <c:v>2.79</c:v>
                </c:pt>
                <c:pt idx="28">
                  <c:v>3.21</c:v>
                </c:pt>
                <c:pt idx="29">
                  <c:v>3.45</c:v>
                </c:pt>
                <c:pt idx="30">
                  <c:v>4.0999999999999996</c:v>
                </c:pt>
                <c:pt idx="31">
                  <c:v>5.8</c:v>
                </c:pt>
                <c:pt idx="32">
                  <c:v>5.92</c:v>
                </c:pt>
                <c:pt idx="33">
                  <c:v>6.54</c:v>
                </c:pt>
                <c:pt idx="34">
                  <c:v>6.47</c:v>
                </c:pt>
                <c:pt idx="35">
                  <c:v>6.61</c:v>
                </c:pt>
                <c:pt idx="36">
                  <c:v>6.66</c:v>
                </c:pt>
                <c:pt idx="37">
                  <c:v>6.64</c:v>
                </c:pt>
                <c:pt idx="38">
                  <c:v>6.57</c:v>
                </c:pt>
                <c:pt idx="39">
                  <c:v>6.38</c:v>
                </c:pt>
                <c:pt idx="40">
                  <c:v>5.94</c:v>
                </c:pt>
                <c:pt idx="41">
                  <c:v>6.01</c:v>
                </c:pt>
                <c:pt idx="42">
                  <c:v>6.03</c:v>
                </c:pt>
                <c:pt idx="43">
                  <c:v>6.18</c:v>
                </c:pt>
                <c:pt idx="44">
                  <c:v>6.24</c:v>
                </c:pt>
                <c:pt idx="45">
                  <c:v>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DF-47AD-97DF-014A7B2811B1}"/>
            </c:ext>
          </c:extLst>
        </c:ser>
        <c:ser>
          <c:idx val="5"/>
          <c:order val="5"/>
          <c:tx>
            <c:strRef>
              <c:f>Appendix!$M$59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Appendix!$N$59:$BG$59</c:f>
              <c:numCache>
                <c:formatCode>General</c:formatCode>
                <c:ptCount val="46"/>
                <c:pt idx="0">
                  <c:v>0.18</c:v>
                </c:pt>
                <c:pt idx="1">
                  <c:v>0.24</c:v>
                </c:pt>
                <c:pt idx="2">
                  <c:v>0.28000000000000003</c:v>
                </c:pt>
                <c:pt idx="3">
                  <c:v>0.23</c:v>
                </c:pt>
                <c:pt idx="4">
                  <c:v>0.25</c:v>
                </c:pt>
                <c:pt idx="5">
                  <c:v>0.26</c:v>
                </c:pt>
                <c:pt idx="6">
                  <c:v>0.3</c:v>
                </c:pt>
                <c:pt idx="7">
                  <c:v>0.32</c:v>
                </c:pt>
                <c:pt idx="8">
                  <c:v>0.36</c:v>
                </c:pt>
                <c:pt idx="9">
                  <c:v>0.45</c:v>
                </c:pt>
                <c:pt idx="10">
                  <c:v>0.57999999999999996</c:v>
                </c:pt>
                <c:pt idx="11">
                  <c:v>0.8</c:v>
                </c:pt>
                <c:pt idx="12">
                  <c:v>0.88</c:v>
                </c:pt>
                <c:pt idx="13">
                  <c:v>1.1000000000000001</c:v>
                </c:pt>
                <c:pt idx="14">
                  <c:v>1.43</c:v>
                </c:pt>
                <c:pt idx="15">
                  <c:v>1.8</c:v>
                </c:pt>
                <c:pt idx="16">
                  <c:v>1.75</c:v>
                </c:pt>
                <c:pt idx="17">
                  <c:v>1.85</c:v>
                </c:pt>
                <c:pt idx="18">
                  <c:v>2.08</c:v>
                </c:pt>
                <c:pt idx="19">
                  <c:v>2.27</c:v>
                </c:pt>
                <c:pt idx="20">
                  <c:v>3.37</c:v>
                </c:pt>
                <c:pt idx="21">
                  <c:v>3.39</c:v>
                </c:pt>
                <c:pt idx="22">
                  <c:v>3.75</c:v>
                </c:pt>
                <c:pt idx="23">
                  <c:v>3.91</c:v>
                </c:pt>
                <c:pt idx="24">
                  <c:v>4.1100000000000003</c:v>
                </c:pt>
                <c:pt idx="25">
                  <c:v>4.1399999999999997</c:v>
                </c:pt>
                <c:pt idx="26">
                  <c:v>5.01</c:v>
                </c:pt>
                <c:pt idx="27">
                  <c:v>6.48</c:v>
                </c:pt>
                <c:pt idx="28">
                  <c:v>6.23</c:v>
                </c:pt>
                <c:pt idx="29">
                  <c:v>6.02</c:v>
                </c:pt>
                <c:pt idx="30">
                  <c:v>5.33</c:v>
                </c:pt>
                <c:pt idx="31">
                  <c:v>9.36</c:v>
                </c:pt>
                <c:pt idx="32">
                  <c:v>9.02</c:v>
                </c:pt>
                <c:pt idx="33">
                  <c:v>8.91</c:v>
                </c:pt>
                <c:pt idx="34">
                  <c:v>6.13</c:v>
                </c:pt>
                <c:pt idx="35">
                  <c:v>6.14</c:v>
                </c:pt>
                <c:pt idx="36">
                  <c:v>6.04</c:v>
                </c:pt>
                <c:pt idx="37">
                  <c:v>5.8</c:v>
                </c:pt>
                <c:pt idx="38">
                  <c:v>5.62</c:v>
                </c:pt>
                <c:pt idx="39">
                  <c:v>5.22</c:v>
                </c:pt>
                <c:pt idx="40">
                  <c:v>4.21</c:v>
                </c:pt>
                <c:pt idx="41">
                  <c:v>3.25</c:v>
                </c:pt>
                <c:pt idx="42">
                  <c:v>2.8</c:v>
                </c:pt>
                <c:pt idx="43">
                  <c:v>2.68</c:v>
                </c:pt>
                <c:pt idx="44">
                  <c:v>2.34</c:v>
                </c:pt>
                <c:pt idx="45">
                  <c:v>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DF-47AD-97DF-014A7B2811B1}"/>
            </c:ext>
          </c:extLst>
        </c:ser>
        <c:ser>
          <c:idx val="6"/>
          <c:order val="6"/>
          <c:tx>
            <c:strRef>
              <c:f>Appendix!$M$60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Appendix!$N$60:$BG$60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0.05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DF-47AD-97DF-014A7B2811B1}"/>
            </c:ext>
          </c:extLst>
        </c:ser>
        <c:ser>
          <c:idx val="7"/>
          <c:order val="7"/>
          <c:tx>
            <c:strRef>
              <c:f>Appendix!$M$61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Appendix!$N$61:$BG$61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0.27</c:v>
                </c:pt>
                <c:pt idx="22">
                  <c:v>0.52</c:v>
                </c:pt>
                <c:pt idx="23">
                  <c:v>0.53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0.56000000000000005</c:v>
                </c:pt>
                <c:pt idx="28">
                  <c:v>0.56000000000000005</c:v>
                </c:pt>
                <c:pt idx="29">
                  <c:v>0.59</c:v>
                </c:pt>
                <c:pt idx="30">
                  <c:v>0.56000000000000005</c:v>
                </c:pt>
                <c:pt idx="31">
                  <c:v>0.61</c:v>
                </c:pt>
                <c:pt idx="32">
                  <c:v>0.59</c:v>
                </c:pt>
                <c:pt idx="33">
                  <c:v>0.57999999999999996</c:v>
                </c:pt>
                <c:pt idx="34">
                  <c:v>0.56999999999999995</c:v>
                </c:pt>
                <c:pt idx="35">
                  <c:v>0.71</c:v>
                </c:pt>
                <c:pt idx="36">
                  <c:v>0.68</c:v>
                </c:pt>
                <c:pt idx="37">
                  <c:v>0.65</c:v>
                </c:pt>
                <c:pt idx="38">
                  <c:v>0.73</c:v>
                </c:pt>
                <c:pt idx="39">
                  <c:v>0.7</c:v>
                </c:pt>
                <c:pt idx="40">
                  <c:v>0.8</c:v>
                </c:pt>
                <c:pt idx="41">
                  <c:v>0.77</c:v>
                </c:pt>
                <c:pt idx="42">
                  <c:v>0.74</c:v>
                </c:pt>
                <c:pt idx="43">
                  <c:v>0.7</c:v>
                </c:pt>
                <c:pt idx="44">
                  <c:v>0.67</c:v>
                </c:pt>
                <c:pt idx="45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DF-47AD-97DF-014A7B2811B1}"/>
            </c:ext>
          </c:extLst>
        </c:ser>
        <c:ser>
          <c:idx val="8"/>
          <c:order val="8"/>
          <c:tx>
            <c:strRef>
              <c:f>Appendix!$M$62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Appendix!$N$62:$BG$62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0.01</c:v>
                </c:pt>
                <c:pt idx="20">
                  <c:v>0.08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0.24</c:v>
                </c:pt>
                <c:pt idx="31">
                  <c:v>0.28000000000000003</c:v>
                </c:pt>
                <c:pt idx="32">
                  <c:v>0.28000000000000003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0.28000000000000003</c:v>
                </c:pt>
                <c:pt idx="36">
                  <c:v>0.27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0.26</c:v>
                </c:pt>
                <c:pt idx="41">
                  <c:v>0.25</c:v>
                </c:pt>
                <c:pt idx="42">
                  <c:v>0.24</c:v>
                </c:pt>
                <c:pt idx="43">
                  <c:v>0.23</c:v>
                </c:pt>
                <c:pt idx="44">
                  <c:v>0.22</c:v>
                </c:pt>
                <c:pt idx="4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DF-47AD-97DF-014A7B281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62208"/>
        <c:axId val="646865488"/>
      </c:areaChart>
      <c:catAx>
        <c:axId val="646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5488"/>
        <c:crosses val="autoZero"/>
        <c:auto val="1"/>
        <c:lblAlgn val="ctr"/>
        <c:lblOffset val="100"/>
        <c:tickLblSkip val="5"/>
        <c:noMultiLvlLbl val="0"/>
      </c:catAx>
      <c:valAx>
        <c:axId val="64686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nettoudledninger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Appendix!$M$4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Appendix!$N$3:$BG$3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Appendix!$N$4:$BG$4</c:f>
              <c:numCache>
                <c:formatCode>General</c:formatCode>
                <c:ptCount val="46"/>
                <c:pt idx="0">
                  <c:v>77.430000000000007</c:v>
                </c:pt>
                <c:pt idx="1">
                  <c:v>87.11</c:v>
                </c:pt>
                <c:pt idx="2">
                  <c:v>82.14</c:v>
                </c:pt>
                <c:pt idx="3">
                  <c:v>83.31</c:v>
                </c:pt>
                <c:pt idx="4">
                  <c:v>86.56</c:v>
                </c:pt>
                <c:pt idx="5">
                  <c:v>83.54</c:v>
                </c:pt>
                <c:pt idx="6">
                  <c:v>96.12</c:v>
                </c:pt>
                <c:pt idx="7">
                  <c:v>86.92</c:v>
                </c:pt>
                <c:pt idx="8">
                  <c:v>82.63</c:v>
                </c:pt>
                <c:pt idx="9">
                  <c:v>80.17</c:v>
                </c:pt>
                <c:pt idx="10">
                  <c:v>75.94</c:v>
                </c:pt>
                <c:pt idx="11">
                  <c:v>76.650000000000006</c:v>
                </c:pt>
                <c:pt idx="12">
                  <c:v>77.11</c:v>
                </c:pt>
                <c:pt idx="13">
                  <c:v>81.99</c:v>
                </c:pt>
                <c:pt idx="14">
                  <c:v>75.760000000000005</c:v>
                </c:pt>
                <c:pt idx="15">
                  <c:v>71.41</c:v>
                </c:pt>
                <c:pt idx="16">
                  <c:v>79.540000000000006</c:v>
                </c:pt>
                <c:pt idx="17">
                  <c:v>75.260000000000005</c:v>
                </c:pt>
                <c:pt idx="18">
                  <c:v>70.239999999999995</c:v>
                </c:pt>
                <c:pt idx="19">
                  <c:v>66.52</c:v>
                </c:pt>
                <c:pt idx="20">
                  <c:v>65.75</c:v>
                </c:pt>
                <c:pt idx="21">
                  <c:v>60.31</c:v>
                </c:pt>
                <c:pt idx="22">
                  <c:v>55.02</c:v>
                </c:pt>
                <c:pt idx="23">
                  <c:v>56.42</c:v>
                </c:pt>
                <c:pt idx="24">
                  <c:v>52.93</c:v>
                </c:pt>
                <c:pt idx="25">
                  <c:v>49.32</c:v>
                </c:pt>
                <c:pt idx="26">
                  <c:v>52.36</c:v>
                </c:pt>
                <c:pt idx="27">
                  <c:v>50.05</c:v>
                </c:pt>
                <c:pt idx="28">
                  <c:v>51.63</c:v>
                </c:pt>
                <c:pt idx="29">
                  <c:v>46.74</c:v>
                </c:pt>
                <c:pt idx="30">
                  <c:v>43.84</c:v>
                </c:pt>
                <c:pt idx="31">
                  <c:v>43.25</c:v>
                </c:pt>
                <c:pt idx="32">
                  <c:v>43.28</c:v>
                </c:pt>
                <c:pt idx="33">
                  <c:v>42.35</c:v>
                </c:pt>
                <c:pt idx="34">
                  <c:v>42.55</c:v>
                </c:pt>
                <c:pt idx="35">
                  <c:v>40.83</c:v>
                </c:pt>
                <c:pt idx="36">
                  <c:v>39.89</c:v>
                </c:pt>
                <c:pt idx="37">
                  <c:v>38.33</c:v>
                </c:pt>
                <c:pt idx="38">
                  <c:v>37.44</c:v>
                </c:pt>
                <c:pt idx="39">
                  <c:v>36.01</c:v>
                </c:pt>
                <c:pt idx="40">
                  <c:v>35.03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A-466F-854B-21916A659891}"/>
            </c:ext>
          </c:extLst>
        </c:ser>
        <c:ser>
          <c:idx val="1"/>
          <c:order val="1"/>
          <c:tx>
            <c:strRef>
              <c:f>Appendix!$M$5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Appendix!$N$3:$BG$3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Appendix!$N$5:$BG$5</c:f>
              <c:numCache>
                <c:formatCode>General</c:formatCode>
                <c:ptCount val="46"/>
                <c:pt idx="0">
                  <c:v>78.03</c:v>
                </c:pt>
                <c:pt idx="1">
                  <c:v>88.1</c:v>
                </c:pt>
                <c:pt idx="2">
                  <c:v>83.04</c:v>
                </c:pt>
                <c:pt idx="3">
                  <c:v>84.05</c:v>
                </c:pt>
                <c:pt idx="4">
                  <c:v>87.44</c:v>
                </c:pt>
                <c:pt idx="5">
                  <c:v>84.48</c:v>
                </c:pt>
                <c:pt idx="6">
                  <c:v>97.03</c:v>
                </c:pt>
                <c:pt idx="7">
                  <c:v>87.95</c:v>
                </c:pt>
                <c:pt idx="8">
                  <c:v>83.76</c:v>
                </c:pt>
                <c:pt idx="9">
                  <c:v>81.44</c:v>
                </c:pt>
                <c:pt idx="10">
                  <c:v>76.75</c:v>
                </c:pt>
                <c:pt idx="11">
                  <c:v>77.86</c:v>
                </c:pt>
                <c:pt idx="12">
                  <c:v>78.31</c:v>
                </c:pt>
                <c:pt idx="13">
                  <c:v>83.09</c:v>
                </c:pt>
                <c:pt idx="14">
                  <c:v>76.83</c:v>
                </c:pt>
                <c:pt idx="15">
                  <c:v>72.400000000000006</c:v>
                </c:pt>
                <c:pt idx="16">
                  <c:v>80.28</c:v>
                </c:pt>
                <c:pt idx="17">
                  <c:v>75.84</c:v>
                </c:pt>
                <c:pt idx="18">
                  <c:v>70.819999999999993</c:v>
                </c:pt>
                <c:pt idx="19">
                  <c:v>67.27</c:v>
                </c:pt>
                <c:pt idx="20">
                  <c:v>66.42</c:v>
                </c:pt>
                <c:pt idx="21">
                  <c:v>60.82</c:v>
                </c:pt>
                <c:pt idx="22">
                  <c:v>55.72</c:v>
                </c:pt>
                <c:pt idx="23">
                  <c:v>57.02</c:v>
                </c:pt>
                <c:pt idx="24">
                  <c:v>53.57</c:v>
                </c:pt>
                <c:pt idx="25">
                  <c:v>49.72</c:v>
                </c:pt>
                <c:pt idx="26">
                  <c:v>52.78</c:v>
                </c:pt>
                <c:pt idx="27">
                  <c:v>50.48</c:v>
                </c:pt>
                <c:pt idx="28">
                  <c:v>52.14</c:v>
                </c:pt>
                <c:pt idx="29">
                  <c:v>47.44</c:v>
                </c:pt>
                <c:pt idx="30">
                  <c:v>44.86</c:v>
                </c:pt>
                <c:pt idx="31">
                  <c:v>45.47</c:v>
                </c:pt>
                <c:pt idx="32">
                  <c:v>45.76</c:v>
                </c:pt>
                <c:pt idx="33">
                  <c:v>43.37</c:v>
                </c:pt>
                <c:pt idx="34">
                  <c:v>42.83</c:v>
                </c:pt>
                <c:pt idx="35">
                  <c:v>41.44</c:v>
                </c:pt>
                <c:pt idx="36">
                  <c:v>40.08</c:v>
                </c:pt>
                <c:pt idx="37">
                  <c:v>38.46</c:v>
                </c:pt>
                <c:pt idx="38">
                  <c:v>36.78</c:v>
                </c:pt>
                <c:pt idx="39">
                  <c:v>35.07</c:v>
                </c:pt>
                <c:pt idx="40">
                  <c:v>33.6</c:v>
                </c:pt>
                <c:pt idx="41">
                  <c:v>32.75</c:v>
                </c:pt>
                <c:pt idx="42">
                  <c:v>31.93</c:v>
                </c:pt>
                <c:pt idx="43">
                  <c:v>31.55</c:v>
                </c:pt>
                <c:pt idx="44">
                  <c:v>30.97</c:v>
                </c:pt>
                <c:pt idx="45">
                  <c:v>30.24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A-466F-854B-21916A65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63520"/>
        <c:axId val="646869096"/>
      </c:lineChart>
      <c:catAx>
        <c:axId val="6468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9096"/>
        <c:crosses val="autoZero"/>
        <c:auto val="1"/>
        <c:lblAlgn val="ctr"/>
        <c:lblOffset val="100"/>
        <c:tickLblSkip val="5"/>
        <c:noMultiLvlLbl val="0"/>
      </c:catAx>
      <c:valAx>
        <c:axId val="6468690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623396275702504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Appendix!$M$29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Appendix!$N$29:$BG$29</c:f>
              <c:numCache>
                <c:formatCode>General</c:formatCode>
                <c:ptCount val="46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0.32</c:v>
                </c:pt>
                <c:pt idx="4">
                  <c:v>0.3</c:v>
                </c:pt>
                <c:pt idx="5">
                  <c:v>0.28000000000000003</c:v>
                </c:pt>
                <c:pt idx="6">
                  <c:v>0.26</c:v>
                </c:pt>
                <c:pt idx="7">
                  <c:v>0.27</c:v>
                </c:pt>
                <c:pt idx="8">
                  <c:v>0.28000000000000003</c:v>
                </c:pt>
                <c:pt idx="9">
                  <c:v>0.26</c:v>
                </c:pt>
                <c:pt idx="10">
                  <c:v>0.24</c:v>
                </c:pt>
                <c:pt idx="11">
                  <c:v>0.22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0.26</c:v>
                </c:pt>
                <c:pt idx="18">
                  <c:v>0.27</c:v>
                </c:pt>
                <c:pt idx="19">
                  <c:v>0.26</c:v>
                </c:pt>
                <c:pt idx="20">
                  <c:v>0.27</c:v>
                </c:pt>
                <c:pt idx="21">
                  <c:v>0.27</c:v>
                </c:pt>
                <c:pt idx="22">
                  <c:v>0.26</c:v>
                </c:pt>
                <c:pt idx="23">
                  <c:v>0.25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0.26</c:v>
                </c:pt>
                <c:pt idx="28">
                  <c:v>0.27</c:v>
                </c:pt>
                <c:pt idx="29">
                  <c:v>0.27</c:v>
                </c:pt>
                <c:pt idx="30">
                  <c:v>0.26</c:v>
                </c:pt>
                <c:pt idx="31">
                  <c:v>0.28999999999999998</c:v>
                </c:pt>
                <c:pt idx="32">
                  <c:v>0.3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0.33</c:v>
                </c:pt>
                <c:pt idx="38">
                  <c:v>0.35</c:v>
                </c:pt>
                <c:pt idx="39">
                  <c:v>0.35</c:v>
                </c:pt>
                <c:pt idx="40">
                  <c:v>0.37</c:v>
                </c:pt>
                <c:pt idx="41">
                  <c:v>0.36</c:v>
                </c:pt>
                <c:pt idx="42">
                  <c:v>0.36</c:v>
                </c:pt>
                <c:pt idx="43">
                  <c:v>0.36</c:v>
                </c:pt>
                <c:pt idx="44">
                  <c:v>0.35</c:v>
                </c:pt>
                <c:pt idx="4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F-4D34-99FC-676937D6838E}"/>
            </c:ext>
          </c:extLst>
        </c:ser>
        <c:ser>
          <c:idx val="1"/>
          <c:order val="1"/>
          <c:tx>
            <c:strRef>
              <c:f>Appendix!$M$30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Appendix!$N$30:$BG$30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2.44</c:v>
                </c:pt>
                <c:pt idx="37">
                  <c:v>2.39</c:v>
                </c:pt>
                <c:pt idx="38">
                  <c:v>2.33</c:v>
                </c:pt>
                <c:pt idx="39">
                  <c:v>2.27</c:v>
                </c:pt>
                <c:pt idx="40">
                  <c:v>2.21</c:v>
                </c:pt>
                <c:pt idx="41">
                  <c:v>2.2200000000000002</c:v>
                </c:pt>
                <c:pt idx="42">
                  <c:v>2.23</c:v>
                </c:pt>
                <c:pt idx="43">
                  <c:v>2.23</c:v>
                </c:pt>
                <c:pt idx="44">
                  <c:v>2.2400000000000002</c:v>
                </c:pt>
                <c:pt idx="4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F-4D34-99FC-676937D6838E}"/>
            </c:ext>
          </c:extLst>
        </c:ser>
        <c:ser>
          <c:idx val="2"/>
          <c:order val="2"/>
          <c:tx>
            <c:strRef>
              <c:f>Appendix!$M$31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Appendix!$N$31:$BG$31</c:f>
              <c:numCache>
                <c:formatCode>General</c:formatCode>
                <c:ptCount val="46"/>
                <c:pt idx="0">
                  <c:v>0.86</c:v>
                </c:pt>
                <c:pt idx="1">
                  <c:v>1</c:v>
                </c:pt>
                <c:pt idx="2">
                  <c:v>1.1399999999999999</c:v>
                </c:pt>
                <c:pt idx="3">
                  <c:v>1.1599999999999999</c:v>
                </c:pt>
                <c:pt idx="4">
                  <c:v>1.27</c:v>
                </c:pt>
                <c:pt idx="5">
                  <c:v>1.38</c:v>
                </c:pt>
                <c:pt idx="6">
                  <c:v>1.56</c:v>
                </c:pt>
                <c:pt idx="7">
                  <c:v>1.59</c:v>
                </c:pt>
                <c:pt idx="8">
                  <c:v>1.71</c:v>
                </c:pt>
                <c:pt idx="9">
                  <c:v>1.84</c:v>
                </c:pt>
                <c:pt idx="10">
                  <c:v>1.74</c:v>
                </c:pt>
                <c:pt idx="11">
                  <c:v>1.99</c:v>
                </c:pt>
                <c:pt idx="12">
                  <c:v>2.36</c:v>
                </c:pt>
                <c:pt idx="13">
                  <c:v>3</c:v>
                </c:pt>
                <c:pt idx="14">
                  <c:v>3.52</c:v>
                </c:pt>
                <c:pt idx="15">
                  <c:v>3.75</c:v>
                </c:pt>
                <c:pt idx="16">
                  <c:v>3.62</c:v>
                </c:pt>
                <c:pt idx="17">
                  <c:v>3.76</c:v>
                </c:pt>
                <c:pt idx="18">
                  <c:v>3.8</c:v>
                </c:pt>
                <c:pt idx="19">
                  <c:v>4.29</c:v>
                </c:pt>
                <c:pt idx="20">
                  <c:v>6.29</c:v>
                </c:pt>
                <c:pt idx="21">
                  <c:v>6</c:v>
                </c:pt>
                <c:pt idx="22">
                  <c:v>6.53</c:v>
                </c:pt>
                <c:pt idx="23">
                  <c:v>6.69</c:v>
                </c:pt>
                <c:pt idx="24">
                  <c:v>6.78</c:v>
                </c:pt>
                <c:pt idx="25">
                  <c:v>6.81</c:v>
                </c:pt>
                <c:pt idx="26">
                  <c:v>7.63</c:v>
                </c:pt>
                <c:pt idx="27">
                  <c:v>9.3800000000000008</c:v>
                </c:pt>
                <c:pt idx="28">
                  <c:v>9.3000000000000007</c:v>
                </c:pt>
                <c:pt idx="29">
                  <c:v>9.5</c:v>
                </c:pt>
                <c:pt idx="30">
                  <c:v>9.7899999999999991</c:v>
                </c:pt>
                <c:pt idx="31">
                  <c:v>15.88</c:v>
                </c:pt>
                <c:pt idx="32">
                  <c:v>15.76</c:v>
                </c:pt>
                <c:pt idx="33">
                  <c:v>16.100000000000001</c:v>
                </c:pt>
                <c:pt idx="34">
                  <c:v>13.13</c:v>
                </c:pt>
                <c:pt idx="35">
                  <c:v>13.18</c:v>
                </c:pt>
                <c:pt idx="36">
                  <c:v>13.11</c:v>
                </c:pt>
                <c:pt idx="37">
                  <c:v>12.81</c:v>
                </c:pt>
                <c:pt idx="38">
                  <c:v>12.49</c:v>
                </c:pt>
                <c:pt idx="39">
                  <c:v>11.82</c:v>
                </c:pt>
                <c:pt idx="40">
                  <c:v>10.210000000000001</c:v>
                </c:pt>
                <c:pt idx="41">
                  <c:v>9.39</c:v>
                </c:pt>
                <c:pt idx="42">
                  <c:v>8.8699999999999992</c:v>
                </c:pt>
                <c:pt idx="43">
                  <c:v>8.6300000000000008</c:v>
                </c:pt>
                <c:pt idx="44">
                  <c:v>8.42</c:v>
                </c:pt>
                <c:pt idx="45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F-4D34-99FC-676937D6838E}"/>
            </c:ext>
          </c:extLst>
        </c:ser>
        <c:ser>
          <c:idx val="3"/>
          <c:order val="3"/>
          <c:tx>
            <c:strRef>
              <c:f>Appendix!$M$32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Appendix!$N$32:$BG$32</c:f>
              <c:numCache>
                <c:formatCode>General</c:formatCode>
                <c:ptCount val="46"/>
                <c:pt idx="0">
                  <c:v>0.65</c:v>
                </c:pt>
                <c:pt idx="1">
                  <c:v>0.64</c:v>
                </c:pt>
                <c:pt idx="2">
                  <c:v>0.65</c:v>
                </c:pt>
                <c:pt idx="3">
                  <c:v>0.65</c:v>
                </c:pt>
                <c:pt idx="4">
                  <c:v>0.5</c:v>
                </c:pt>
                <c:pt idx="5">
                  <c:v>0.49</c:v>
                </c:pt>
                <c:pt idx="6">
                  <c:v>0.47</c:v>
                </c:pt>
                <c:pt idx="7">
                  <c:v>0.48</c:v>
                </c:pt>
                <c:pt idx="8">
                  <c:v>0.49</c:v>
                </c:pt>
                <c:pt idx="9">
                  <c:v>0.48</c:v>
                </c:pt>
                <c:pt idx="10">
                  <c:v>0.51</c:v>
                </c:pt>
                <c:pt idx="11">
                  <c:v>0.56999999999999995</c:v>
                </c:pt>
                <c:pt idx="12">
                  <c:v>0.42</c:v>
                </c:pt>
                <c:pt idx="13">
                  <c:v>0.47</c:v>
                </c:pt>
                <c:pt idx="14">
                  <c:v>0.48</c:v>
                </c:pt>
                <c:pt idx="15">
                  <c:v>0.5</c:v>
                </c:pt>
                <c:pt idx="16">
                  <c:v>0.55000000000000004</c:v>
                </c:pt>
                <c:pt idx="17">
                  <c:v>0.68</c:v>
                </c:pt>
                <c:pt idx="18">
                  <c:v>0.92</c:v>
                </c:pt>
                <c:pt idx="19">
                  <c:v>0.89</c:v>
                </c:pt>
                <c:pt idx="20">
                  <c:v>0.95</c:v>
                </c:pt>
                <c:pt idx="21">
                  <c:v>1.01</c:v>
                </c:pt>
                <c:pt idx="22">
                  <c:v>0.81</c:v>
                </c:pt>
                <c:pt idx="23">
                  <c:v>0.61</c:v>
                </c:pt>
                <c:pt idx="24">
                  <c:v>0.55000000000000004</c:v>
                </c:pt>
                <c:pt idx="25">
                  <c:v>0.63</c:v>
                </c:pt>
                <c:pt idx="26">
                  <c:v>0.67</c:v>
                </c:pt>
                <c:pt idx="27">
                  <c:v>0.84</c:v>
                </c:pt>
                <c:pt idx="28">
                  <c:v>0.97</c:v>
                </c:pt>
                <c:pt idx="29">
                  <c:v>1.06</c:v>
                </c:pt>
                <c:pt idx="30">
                  <c:v>1.1399999999999999</c:v>
                </c:pt>
                <c:pt idx="31">
                  <c:v>1.74</c:v>
                </c:pt>
                <c:pt idx="32">
                  <c:v>1.86</c:v>
                </c:pt>
                <c:pt idx="33">
                  <c:v>1.98</c:v>
                </c:pt>
                <c:pt idx="34">
                  <c:v>2.06</c:v>
                </c:pt>
                <c:pt idx="35">
                  <c:v>2.14</c:v>
                </c:pt>
                <c:pt idx="36">
                  <c:v>2.27</c:v>
                </c:pt>
                <c:pt idx="37">
                  <c:v>2.39</c:v>
                </c:pt>
                <c:pt idx="38">
                  <c:v>2.5299999999999998</c:v>
                </c:pt>
                <c:pt idx="39">
                  <c:v>2.68</c:v>
                </c:pt>
                <c:pt idx="40">
                  <c:v>2.84</c:v>
                </c:pt>
                <c:pt idx="41">
                  <c:v>2.94</c:v>
                </c:pt>
                <c:pt idx="42">
                  <c:v>3.02</c:v>
                </c:pt>
                <c:pt idx="43">
                  <c:v>3.1</c:v>
                </c:pt>
                <c:pt idx="44">
                  <c:v>3.15</c:v>
                </c:pt>
                <c:pt idx="4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F-4D34-99FC-676937D6838E}"/>
            </c:ext>
          </c:extLst>
        </c:ser>
        <c:ser>
          <c:idx val="4"/>
          <c:order val="4"/>
          <c:tx>
            <c:strRef>
              <c:f>Appendix!$M$33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Appendix!$N$33:$BG$33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0.11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0.12</c:v>
                </c:pt>
                <c:pt idx="9">
                  <c:v>0.19</c:v>
                </c:pt>
                <c:pt idx="10">
                  <c:v>0.2</c:v>
                </c:pt>
                <c:pt idx="11">
                  <c:v>0.18</c:v>
                </c:pt>
                <c:pt idx="12">
                  <c:v>0.22</c:v>
                </c:pt>
                <c:pt idx="13">
                  <c:v>0.22</c:v>
                </c:pt>
                <c:pt idx="14">
                  <c:v>0.2</c:v>
                </c:pt>
                <c:pt idx="15">
                  <c:v>0.22</c:v>
                </c:pt>
                <c:pt idx="16">
                  <c:v>0.24</c:v>
                </c:pt>
                <c:pt idx="17">
                  <c:v>0.21</c:v>
                </c:pt>
                <c:pt idx="18">
                  <c:v>0.2</c:v>
                </c:pt>
                <c:pt idx="19">
                  <c:v>0.17</c:v>
                </c:pt>
                <c:pt idx="20">
                  <c:v>0.17</c:v>
                </c:pt>
                <c:pt idx="21">
                  <c:v>0.17</c:v>
                </c:pt>
                <c:pt idx="22">
                  <c:v>0.16</c:v>
                </c:pt>
                <c:pt idx="23">
                  <c:v>0.18</c:v>
                </c:pt>
                <c:pt idx="24">
                  <c:v>0.19</c:v>
                </c:pt>
                <c:pt idx="25">
                  <c:v>0.18</c:v>
                </c:pt>
                <c:pt idx="26">
                  <c:v>0.24</c:v>
                </c:pt>
                <c:pt idx="27">
                  <c:v>0.26</c:v>
                </c:pt>
                <c:pt idx="28">
                  <c:v>0.28999999999999998</c:v>
                </c:pt>
                <c:pt idx="29">
                  <c:v>0.28000000000000003</c:v>
                </c:pt>
                <c:pt idx="30">
                  <c:v>0.28000000000000003</c:v>
                </c:pt>
                <c:pt idx="31">
                  <c:v>0.39</c:v>
                </c:pt>
                <c:pt idx="32">
                  <c:v>0.41</c:v>
                </c:pt>
                <c:pt idx="33">
                  <c:v>0.44</c:v>
                </c:pt>
                <c:pt idx="34">
                  <c:v>0.45</c:v>
                </c:pt>
                <c:pt idx="35">
                  <c:v>0.45</c:v>
                </c:pt>
                <c:pt idx="36">
                  <c:v>0.47</c:v>
                </c:pt>
                <c:pt idx="37">
                  <c:v>0.48</c:v>
                </c:pt>
                <c:pt idx="38">
                  <c:v>0.49</c:v>
                </c:pt>
                <c:pt idx="39">
                  <c:v>0.49</c:v>
                </c:pt>
                <c:pt idx="40">
                  <c:v>0.49</c:v>
                </c:pt>
                <c:pt idx="41">
                  <c:v>0.49</c:v>
                </c:pt>
                <c:pt idx="42">
                  <c:v>0.48</c:v>
                </c:pt>
                <c:pt idx="43">
                  <c:v>0.47</c:v>
                </c:pt>
                <c:pt idx="44">
                  <c:v>0.45</c:v>
                </c:pt>
                <c:pt idx="4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F-4D34-99FC-676937D6838E}"/>
            </c:ext>
          </c:extLst>
        </c:ser>
        <c:ser>
          <c:idx val="5"/>
          <c:order val="5"/>
          <c:tx>
            <c:strRef>
              <c:f>Appendix!$M$34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Appendix!$N$34:$BG$34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0.03</c:v>
                </c:pt>
                <c:pt idx="20">
                  <c:v>0.08</c:v>
                </c:pt>
                <c:pt idx="21">
                  <c:v>0.41</c:v>
                </c:pt>
                <c:pt idx="22">
                  <c:v>0.66</c:v>
                </c:pt>
                <c:pt idx="23">
                  <c:v>0.67</c:v>
                </c:pt>
                <c:pt idx="24">
                  <c:v>0.68</c:v>
                </c:pt>
                <c:pt idx="25">
                  <c:v>0.69</c:v>
                </c:pt>
                <c:pt idx="26">
                  <c:v>0.7</c:v>
                </c:pt>
                <c:pt idx="27">
                  <c:v>0.69</c:v>
                </c:pt>
                <c:pt idx="28">
                  <c:v>0.69</c:v>
                </c:pt>
                <c:pt idx="29">
                  <c:v>0.73</c:v>
                </c:pt>
                <c:pt idx="30">
                  <c:v>0.8</c:v>
                </c:pt>
                <c:pt idx="31">
                  <c:v>0.9</c:v>
                </c:pt>
                <c:pt idx="32">
                  <c:v>0.87</c:v>
                </c:pt>
                <c:pt idx="33">
                  <c:v>0.87</c:v>
                </c:pt>
                <c:pt idx="34">
                  <c:v>0.86</c:v>
                </c:pt>
                <c:pt idx="35">
                  <c:v>0.98</c:v>
                </c:pt>
                <c:pt idx="36">
                  <c:v>0.95</c:v>
                </c:pt>
                <c:pt idx="37">
                  <c:v>0.92</c:v>
                </c:pt>
                <c:pt idx="38">
                  <c:v>0.99</c:v>
                </c:pt>
                <c:pt idx="39">
                  <c:v>0.97</c:v>
                </c:pt>
                <c:pt idx="40">
                  <c:v>1.06</c:v>
                </c:pt>
                <c:pt idx="41">
                  <c:v>1.02</c:v>
                </c:pt>
                <c:pt idx="42">
                  <c:v>0.99</c:v>
                </c:pt>
                <c:pt idx="43">
                  <c:v>0.95</c:v>
                </c:pt>
                <c:pt idx="44">
                  <c:v>0.91</c:v>
                </c:pt>
                <c:pt idx="45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0F-4D34-99FC-676937D6838E}"/>
            </c:ext>
          </c:extLst>
        </c:ser>
        <c:ser>
          <c:idx val="6"/>
          <c:order val="6"/>
          <c:tx>
            <c:strRef>
              <c:f>Appendix!$M$35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Appendix!$N$35:$BG$35</c:f>
              <c:numCache>
                <c:formatCode>General</c:formatCode>
                <c:ptCount val="46"/>
                <c:pt idx="0">
                  <c:v>1.51</c:v>
                </c:pt>
                <c:pt idx="1">
                  <c:v>1.67</c:v>
                </c:pt>
                <c:pt idx="2">
                  <c:v>1.71</c:v>
                </c:pt>
                <c:pt idx="3">
                  <c:v>1.8</c:v>
                </c:pt>
                <c:pt idx="4">
                  <c:v>1.74</c:v>
                </c:pt>
                <c:pt idx="5">
                  <c:v>1.72</c:v>
                </c:pt>
                <c:pt idx="6">
                  <c:v>1.78</c:v>
                </c:pt>
                <c:pt idx="7">
                  <c:v>1.8</c:v>
                </c:pt>
                <c:pt idx="8">
                  <c:v>1.62</c:v>
                </c:pt>
                <c:pt idx="9">
                  <c:v>1.65</c:v>
                </c:pt>
                <c:pt idx="10">
                  <c:v>1.95</c:v>
                </c:pt>
                <c:pt idx="11">
                  <c:v>2.25</c:v>
                </c:pt>
                <c:pt idx="12">
                  <c:v>2.31</c:v>
                </c:pt>
                <c:pt idx="13">
                  <c:v>2.63</c:v>
                </c:pt>
                <c:pt idx="14">
                  <c:v>2.78</c:v>
                </c:pt>
                <c:pt idx="15">
                  <c:v>3.25</c:v>
                </c:pt>
                <c:pt idx="16">
                  <c:v>3.59</c:v>
                </c:pt>
                <c:pt idx="17">
                  <c:v>4.2699999999999996</c:v>
                </c:pt>
                <c:pt idx="18">
                  <c:v>4.1500000000000004</c:v>
                </c:pt>
                <c:pt idx="19">
                  <c:v>4.1399999999999997</c:v>
                </c:pt>
                <c:pt idx="20">
                  <c:v>4.43</c:v>
                </c:pt>
                <c:pt idx="21">
                  <c:v>3.98</c:v>
                </c:pt>
                <c:pt idx="22">
                  <c:v>3.85</c:v>
                </c:pt>
                <c:pt idx="23">
                  <c:v>3.99</c:v>
                </c:pt>
                <c:pt idx="24">
                  <c:v>3.89</c:v>
                </c:pt>
                <c:pt idx="25">
                  <c:v>4.5199999999999996</c:v>
                </c:pt>
                <c:pt idx="26">
                  <c:v>4.8</c:v>
                </c:pt>
                <c:pt idx="27">
                  <c:v>4.5999999999999996</c:v>
                </c:pt>
                <c:pt idx="28">
                  <c:v>4.37</c:v>
                </c:pt>
                <c:pt idx="29">
                  <c:v>4.0599999999999996</c:v>
                </c:pt>
                <c:pt idx="30">
                  <c:v>3.91</c:v>
                </c:pt>
                <c:pt idx="31">
                  <c:v>4.33</c:v>
                </c:pt>
                <c:pt idx="32">
                  <c:v>4.33</c:v>
                </c:pt>
                <c:pt idx="33">
                  <c:v>4.3099999999999996</c:v>
                </c:pt>
                <c:pt idx="34">
                  <c:v>4.2699999999999996</c:v>
                </c:pt>
                <c:pt idx="35">
                  <c:v>4.21</c:v>
                </c:pt>
                <c:pt idx="36">
                  <c:v>4.1500000000000004</c:v>
                </c:pt>
                <c:pt idx="37">
                  <c:v>4.08</c:v>
                </c:pt>
                <c:pt idx="38">
                  <c:v>4</c:v>
                </c:pt>
                <c:pt idx="39">
                  <c:v>3.92</c:v>
                </c:pt>
                <c:pt idx="40">
                  <c:v>3.82</c:v>
                </c:pt>
                <c:pt idx="41">
                  <c:v>3.64</c:v>
                </c:pt>
                <c:pt idx="42">
                  <c:v>3.44</c:v>
                </c:pt>
                <c:pt idx="43">
                  <c:v>3.25</c:v>
                </c:pt>
                <c:pt idx="44">
                  <c:v>3.05</c:v>
                </c:pt>
                <c:pt idx="45">
                  <c:v>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0F-4D34-99FC-676937D6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65816"/>
        <c:axId val="646861880"/>
      </c:areaChart>
      <c:catAx>
        <c:axId val="64686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1880"/>
        <c:crosses val="autoZero"/>
        <c:auto val="1"/>
        <c:lblAlgn val="ctr"/>
        <c:lblOffset val="100"/>
        <c:tickLblSkip val="5"/>
        <c:noMultiLvlLbl val="0"/>
      </c:catAx>
      <c:valAx>
        <c:axId val="64686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5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27816546628354"/>
          <c:y val="0.1262313565396862"/>
          <c:w val="0.24565548382281599"/>
          <c:h val="0.81411952181719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42728663656379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'3A'!$M$354</c:f>
              <c:strCache>
                <c:ptCount val="1"/>
                <c:pt idx="0">
                  <c:v>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'3A'!$N$354:$BG$354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0.04</c:v>
                </c:pt>
                <c:pt idx="27">
                  <c:v>0.08</c:v>
                </c:pt>
                <c:pt idx="28">
                  <c:v>0.1</c:v>
                </c:pt>
                <c:pt idx="29">
                  <c:v>0.14000000000000001</c:v>
                </c:pt>
                <c:pt idx="30">
                  <c:v>0.22</c:v>
                </c:pt>
                <c:pt idx="31">
                  <c:v>0.34</c:v>
                </c:pt>
                <c:pt idx="32">
                  <c:v>0.38</c:v>
                </c:pt>
                <c:pt idx="33">
                  <c:v>0.41</c:v>
                </c:pt>
                <c:pt idx="34">
                  <c:v>0.41</c:v>
                </c:pt>
                <c:pt idx="35">
                  <c:v>0.4</c:v>
                </c:pt>
                <c:pt idx="36">
                  <c:v>0.43</c:v>
                </c:pt>
                <c:pt idx="37">
                  <c:v>0.44</c:v>
                </c:pt>
                <c:pt idx="38">
                  <c:v>0.45</c:v>
                </c:pt>
                <c:pt idx="39">
                  <c:v>0.45</c:v>
                </c:pt>
                <c:pt idx="40">
                  <c:v>0.43</c:v>
                </c:pt>
                <c:pt idx="41">
                  <c:v>0.41</c:v>
                </c:pt>
                <c:pt idx="42">
                  <c:v>0.38</c:v>
                </c:pt>
                <c:pt idx="43">
                  <c:v>0.35</c:v>
                </c:pt>
                <c:pt idx="44">
                  <c:v>0.31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A-4C53-86D2-19AB1940625C}"/>
            </c:ext>
          </c:extLst>
        </c:ser>
        <c:ser>
          <c:idx val="1"/>
          <c:order val="1"/>
          <c:tx>
            <c:strRef>
              <c:f>'3A'!$M$355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'3A'!$N$355:$BG$355</c:f>
              <c:numCache>
                <c:formatCode>General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0.48</c:v>
                </c:pt>
                <c:pt idx="4">
                  <c:v>0.44</c:v>
                </c:pt>
                <c:pt idx="5">
                  <c:v>0.41</c:v>
                </c:pt>
                <c:pt idx="6">
                  <c:v>0.36</c:v>
                </c:pt>
                <c:pt idx="7">
                  <c:v>0.39</c:v>
                </c:pt>
                <c:pt idx="8">
                  <c:v>0.38</c:v>
                </c:pt>
                <c:pt idx="9">
                  <c:v>0.34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0.28999999999999998</c:v>
                </c:pt>
                <c:pt idx="14">
                  <c:v>0.28999999999999998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0.28999999999999998</c:v>
                </c:pt>
                <c:pt idx="24">
                  <c:v>0.28999999999999998</c:v>
                </c:pt>
                <c:pt idx="25">
                  <c:v>0.28999999999999998</c:v>
                </c:pt>
                <c:pt idx="26">
                  <c:v>0.3</c:v>
                </c:pt>
                <c:pt idx="27">
                  <c:v>0.3</c:v>
                </c:pt>
                <c:pt idx="28">
                  <c:v>0.28999999999999998</c:v>
                </c:pt>
                <c:pt idx="29">
                  <c:v>0.28999999999999998</c:v>
                </c:pt>
                <c:pt idx="30">
                  <c:v>0.28000000000000003</c:v>
                </c:pt>
                <c:pt idx="31">
                  <c:v>0.28999999999999998</c:v>
                </c:pt>
                <c:pt idx="32">
                  <c:v>0.28000000000000003</c:v>
                </c:pt>
                <c:pt idx="33">
                  <c:v>0.27</c:v>
                </c:pt>
                <c:pt idx="34">
                  <c:v>0.26</c:v>
                </c:pt>
                <c:pt idx="35">
                  <c:v>0.25</c:v>
                </c:pt>
                <c:pt idx="36">
                  <c:v>0.24</c:v>
                </c:pt>
                <c:pt idx="37">
                  <c:v>0.23</c:v>
                </c:pt>
                <c:pt idx="38">
                  <c:v>0.22</c:v>
                </c:pt>
                <c:pt idx="39">
                  <c:v>0.21</c:v>
                </c:pt>
                <c:pt idx="40">
                  <c:v>0.2</c:v>
                </c:pt>
                <c:pt idx="41">
                  <c:v>0.19</c:v>
                </c:pt>
                <c:pt idx="42">
                  <c:v>0.18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A-4C53-86D2-19AB1940625C}"/>
            </c:ext>
          </c:extLst>
        </c:ser>
        <c:ser>
          <c:idx val="2"/>
          <c:order val="2"/>
          <c:tx>
            <c:strRef>
              <c:f>'3A'!$M$356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'3A'!$N$356:$BG$356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0.04</c:v>
                </c:pt>
                <c:pt idx="7">
                  <c:v>0.06</c:v>
                </c:pt>
                <c:pt idx="8">
                  <c:v>7.0000000000000007E-2</c:v>
                </c:pt>
                <c:pt idx="9">
                  <c:v>0.15</c:v>
                </c:pt>
                <c:pt idx="10">
                  <c:v>0.24</c:v>
                </c:pt>
                <c:pt idx="11">
                  <c:v>0.44</c:v>
                </c:pt>
                <c:pt idx="12">
                  <c:v>0.5</c:v>
                </c:pt>
                <c:pt idx="13">
                  <c:v>0.56000000000000005</c:v>
                </c:pt>
                <c:pt idx="14">
                  <c:v>0.57999999999999996</c:v>
                </c:pt>
                <c:pt idx="15">
                  <c:v>0.75</c:v>
                </c:pt>
                <c:pt idx="16">
                  <c:v>0.92</c:v>
                </c:pt>
                <c:pt idx="17">
                  <c:v>0.92</c:v>
                </c:pt>
                <c:pt idx="18">
                  <c:v>0.92</c:v>
                </c:pt>
                <c:pt idx="19">
                  <c:v>1.03</c:v>
                </c:pt>
                <c:pt idx="20">
                  <c:v>1.1299999999999999</c:v>
                </c:pt>
                <c:pt idx="21">
                  <c:v>1.02</c:v>
                </c:pt>
                <c:pt idx="22">
                  <c:v>0.98</c:v>
                </c:pt>
                <c:pt idx="23">
                  <c:v>1.1100000000000001</c:v>
                </c:pt>
                <c:pt idx="24">
                  <c:v>1.25</c:v>
                </c:pt>
                <c:pt idx="25">
                  <c:v>1.46</c:v>
                </c:pt>
                <c:pt idx="26">
                  <c:v>1.64</c:v>
                </c:pt>
                <c:pt idx="27">
                  <c:v>1.69</c:v>
                </c:pt>
                <c:pt idx="28">
                  <c:v>1.81</c:v>
                </c:pt>
                <c:pt idx="29">
                  <c:v>1.8</c:v>
                </c:pt>
                <c:pt idx="30">
                  <c:v>1.69</c:v>
                </c:pt>
                <c:pt idx="31">
                  <c:v>1.88</c:v>
                </c:pt>
                <c:pt idx="32">
                  <c:v>1.88</c:v>
                </c:pt>
                <c:pt idx="33">
                  <c:v>1.89</c:v>
                </c:pt>
                <c:pt idx="34">
                  <c:v>1.89</c:v>
                </c:pt>
                <c:pt idx="35">
                  <c:v>1.89</c:v>
                </c:pt>
                <c:pt idx="36">
                  <c:v>1.87</c:v>
                </c:pt>
                <c:pt idx="37">
                  <c:v>1.84</c:v>
                </c:pt>
                <c:pt idx="38">
                  <c:v>1.81</c:v>
                </c:pt>
                <c:pt idx="39">
                  <c:v>1.79</c:v>
                </c:pt>
                <c:pt idx="40">
                  <c:v>1.76</c:v>
                </c:pt>
                <c:pt idx="41">
                  <c:v>1.63</c:v>
                </c:pt>
                <c:pt idx="42">
                  <c:v>1.49</c:v>
                </c:pt>
                <c:pt idx="43">
                  <c:v>1.36</c:v>
                </c:pt>
                <c:pt idx="44">
                  <c:v>1.22</c:v>
                </c:pt>
                <c:pt idx="45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A-4C53-86D2-19AB1940625C}"/>
            </c:ext>
          </c:extLst>
        </c:ser>
        <c:ser>
          <c:idx val="3"/>
          <c:order val="3"/>
          <c:tx>
            <c:strRef>
              <c:f>'3A'!$M$357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'3A'!$N$357:$BG$357</c:f>
              <c:numCache>
                <c:formatCode>General</c:formatCode>
                <c:ptCount val="46"/>
                <c:pt idx="0">
                  <c:v>0.99</c:v>
                </c:pt>
                <c:pt idx="1">
                  <c:v>1.1499999999999999</c:v>
                </c:pt>
                <c:pt idx="2">
                  <c:v>1.19</c:v>
                </c:pt>
                <c:pt idx="3">
                  <c:v>1.32</c:v>
                </c:pt>
                <c:pt idx="4">
                  <c:v>1.28</c:v>
                </c:pt>
                <c:pt idx="5">
                  <c:v>1.29</c:v>
                </c:pt>
                <c:pt idx="6">
                  <c:v>1.38</c:v>
                </c:pt>
                <c:pt idx="7">
                  <c:v>1.35</c:v>
                </c:pt>
                <c:pt idx="8">
                  <c:v>1.17</c:v>
                </c:pt>
                <c:pt idx="9">
                  <c:v>1.1499999999999999</c:v>
                </c:pt>
                <c:pt idx="10">
                  <c:v>1.4</c:v>
                </c:pt>
                <c:pt idx="11">
                  <c:v>1.52</c:v>
                </c:pt>
                <c:pt idx="12">
                  <c:v>1.53</c:v>
                </c:pt>
                <c:pt idx="13">
                  <c:v>1.78</c:v>
                </c:pt>
                <c:pt idx="14">
                  <c:v>1.92</c:v>
                </c:pt>
                <c:pt idx="15">
                  <c:v>2.21</c:v>
                </c:pt>
                <c:pt idx="16">
                  <c:v>2.38</c:v>
                </c:pt>
                <c:pt idx="17">
                  <c:v>3.06</c:v>
                </c:pt>
                <c:pt idx="18">
                  <c:v>2.94</c:v>
                </c:pt>
                <c:pt idx="19">
                  <c:v>2.82</c:v>
                </c:pt>
                <c:pt idx="20">
                  <c:v>3</c:v>
                </c:pt>
                <c:pt idx="21">
                  <c:v>2.67</c:v>
                </c:pt>
                <c:pt idx="22">
                  <c:v>2.57</c:v>
                </c:pt>
                <c:pt idx="23">
                  <c:v>2.58</c:v>
                </c:pt>
                <c:pt idx="24">
                  <c:v>2.35</c:v>
                </c:pt>
                <c:pt idx="25">
                  <c:v>2.75</c:v>
                </c:pt>
                <c:pt idx="26">
                  <c:v>2.82</c:v>
                </c:pt>
                <c:pt idx="27">
                  <c:v>2.54</c:v>
                </c:pt>
                <c:pt idx="28">
                  <c:v>2.16</c:v>
                </c:pt>
                <c:pt idx="29">
                  <c:v>1.83</c:v>
                </c:pt>
                <c:pt idx="30">
                  <c:v>1.71</c:v>
                </c:pt>
                <c:pt idx="31">
                  <c:v>1.83</c:v>
                </c:pt>
                <c:pt idx="32">
                  <c:v>1.79</c:v>
                </c:pt>
                <c:pt idx="33">
                  <c:v>1.74</c:v>
                </c:pt>
                <c:pt idx="34">
                  <c:v>1.7</c:v>
                </c:pt>
                <c:pt idx="35">
                  <c:v>1.66</c:v>
                </c:pt>
                <c:pt idx="36">
                  <c:v>1.61</c:v>
                </c:pt>
                <c:pt idx="37">
                  <c:v>1.56</c:v>
                </c:pt>
                <c:pt idx="38">
                  <c:v>1.52</c:v>
                </c:pt>
                <c:pt idx="39">
                  <c:v>1.47</c:v>
                </c:pt>
                <c:pt idx="40">
                  <c:v>1.42</c:v>
                </c:pt>
                <c:pt idx="41">
                  <c:v>1.4</c:v>
                </c:pt>
                <c:pt idx="42">
                  <c:v>1.38</c:v>
                </c:pt>
                <c:pt idx="43">
                  <c:v>1.36</c:v>
                </c:pt>
                <c:pt idx="44">
                  <c:v>1.35</c:v>
                </c:pt>
                <c:pt idx="45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A-4C53-86D2-19AB1940625C}"/>
            </c:ext>
          </c:extLst>
        </c:ser>
        <c:ser>
          <c:idx val="4"/>
          <c:order val="4"/>
          <c:tx>
            <c:strRef>
              <c:f>'3A'!$M$358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'3A'!$N$358:$BG$358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6A-4C53-86D2-19AB19406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333944"/>
        <c:axId val="543333616"/>
      </c:areaChart>
      <c:catAx>
        <c:axId val="543333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3616"/>
        <c:crosses val="autoZero"/>
        <c:auto val="1"/>
        <c:lblAlgn val="ctr"/>
        <c:lblOffset val="100"/>
        <c:tickLblSkip val="5"/>
        <c:noMultiLvlLbl val="0"/>
      </c:catAx>
      <c:valAx>
        <c:axId val="54333361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394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Varmeforbrug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6503526514162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'3A'!$M$79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'3A'!$N$79:$BG$79</c:f>
              <c:numCache>
                <c:formatCode>General</c:formatCode>
                <c:ptCount val="46"/>
                <c:pt idx="0">
                  <c:v>0.75</c:v>
                </c:pt>
                <c:pt idx="1">
                  <c:v>1.29</c:v>
                </c:pt>
                <c:pt idx="2">
                  <c:v>1.01</c:v>
                </c:pt>
                <c:pt idx="3">
                  <c:v>0.95</c:v>
                </c:pt>
                <c:pt idx="4">
                  <c:v>0.76</c:v>
                </c:pt>
                <c:pt idx="5">
                  <c:v>0.49</c:v>
                </c:pt>
                <c:pt idx="6">
                  <c:v>0.17</c:v>
                </c:pt>
                <c:pt idx="7">
                  <c:v>0.16</c:v>
                </c:pt>
                <c:pt idx="8">
                  <c:v>0.19</c:v>
                </c:pt>
                <c:pt idx="9">
                  <c:v>0.13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B-48F8-826C-A2C54E160FF3}"/>
            </c:ext>
          </c:extLst>
        </c:ser>
        <c:ser>
          <c:idx val="1"/>
          <c:order val="1"/>
          <c:tx>
            <c:strRef>
              <c:f>'3A'!$M$80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'3A'!$N$80:$BG$80</c:f>
              <c:numCache>
                <c:formatCode>General</c:formatCode>
                <c:ptCount val="46"/>
                <c:pt idx="0">
                  <c:v>51.91</c:v>
                </c:pt>
                <c:pt idx="1">
                  <c:v>52.64</c:v>
                </c:pt>
                <c:pt idx="2">
                  <c:v>44.65</c:v>
                </c:pt>
                <c:pt idx="3">
                  <c:v>51.9</c:v>
                </c:pt>
                <c:pt idx="4">
                  <c:v>45.39</c:v>
                </c:pt>
                <c:pt idx="5">
                  <c:v>44.75</c:v>
                </c:pt>
                <c:pt idx="6">
                  <c:v>46.94</c:v>
                </c:pt>
                <c:pt idx="7">
                  <c:v>40.950000000000003</c:v>
                </c:pt>
                <c:pt idx="8">
                  <c:v>39.1</c:v>
                </c:pt>
                <c:pt idx="9">
                  <c:v>36.78</c:v>
                </c:pt>
                <c:pt idx="10">
                  <c:v>31.22</c:v>
                </c:pt>
                <c:pt idx="11">
                  <c:v>32.5</c:v>
                </c:pt>
                <c:pt idx="12">
                  <c:v>29.98</c:v>
                </c:pt>
                <c:pt idx="13">
                  <c:v>28.17</c:v>
                </c:pt>
                <c:pt idx="14">
                  <c:v>26.5</c:v>
                </c:pt>
                <c:pt idx="15">
                  <c:v>25.34</c:v>
                </c:pt>
                <c:pt idx="16">
                  <c:v>22.82</c:v>
                </c:pt>
                <c:pt idx="17">
                  <c:v>20.82</c:v>
                </c:pt>
                <c:pt idx="18">
                  <c:v>19.57</c:v>
                </c:pt>
                <c:pt idx="19">
                  <c:v>18.52</c:v>
                </c:pt>
                <c:pt idx="20">
                  <c:v>19.399999999999999</c:v>
                </c:pt>
                <c:pt idx="21">
                  <c:v>16.25</c:v>
                </c:pt>
                <c:pt idx="22">
                  <c:v>13.87</c:v>
                </c:pt>
                <c:pt idx="23">
                  <c:v>13.01</c:v>
                </c:pt>
                <c:pt idx="24">
                  <c:v>9.4</c:v>
                </c:pt>
                <c:pt idx="25">
                  <c:v>9.64</c:v>
                </c:pt>
                <c:pt idx="26">
                  <c:v>9.19</c:v>
                </c:pt>
                <c:pt idx="27">
                  <c:v>8.32</c:v>
                </c:pt>
                <c:pt idx="28">
                  <c:v>8.3699999999999992</c:v>
                </c:pt>
                <c:pt idx="29">
                  <c:v>7.52</c:v>
                </c:pt>
                <c:pt idx="30">
                  <c:v>6.52</c:v>
                </c:pt>
                <c:pt idx="31">
                  <c:v>6.02</c:v>
                </c:pt>
                <c:pt idx="32">
                  <c:v>5.1100000000000003</c:v>
                </c:pt>
                <c:pt idx="33">
                  <c:v>4.21</c:v>
                </c:pt>
                <c:pt idx="34">
                  <c:v>3.3</c:v>
                </c:pt>
                <c:pt idx="35">
                  <c:v>2.4</c:v>
                </c:pt>
                <c:pt idx="36">
                  <c:v>2.17</c:v>
                </c:pt>
                <c:pt idx="37">
                  <c:v>1.95</c:v>
                </c:pt>
                <c:pt idx="38">
                  <c:v>1.73</c:v>
                </c:pt>
                <c:pt idx="39">
                  <c:v>1.5</c:v>
                </c:pt>
                <c:pt idx="40">
                  <c:v>1.28</c:v>
                </c:pt>
                <c:pt idx="41">
                  <c:v>1.2</c:v>
                </c:pt>
                <c:pt idx="42">
                  <c:v>1.1299999999999999</c:v>
                </c:pt>
                <c:pt idx="43">
                  <c:v>1.05</c:v>
                </c:pt>
                <c:pt idx="44">
                  <c:v>0.97</c:v>
                </c:pt>
                <c:pt idx="45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B-48F8-826C-A2C54E160FF3}"/>
            </c:ext>
          </c:extLst>
        </c:ser>
        <c:ser>
          <c:idx val="2"/>
          <c:order val="2"/>
          <c:tx>
            <c:strRef>
              <c:f>'3A'!$M$81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'3A'!$N$81:$BG$81</c:f>
              <c:numCache>
                <c:formatCode>General</c:formatCode>
                <c:ptCount val="46"/>
                <c:pt idx="0">
                  <c:v>17.03</c:v>
                </c:pt>
                <c:pt idx="1">
                  <c:v>20.09</c:v>
                </c:pt>
                <c:pt idx="2">
                  <c:v>21.12</c:v>
                </c:pt>
                <c:pt idx="3">
                  <c:v>24.59</c:v>
                </c:pt>
                <c:pt idx="4">
                  <c:v>24.46</c:v>
                </c:pt>
                <c:pt idx="5">
                  <c:v>26.68</c:v>
                </c:pt>
                <c:pt idx="6">
                  <c:v>30.17</c:v>
                </c:pt>
                <c:pt idx="7">
                  <c:v>28.15</c:v>
                </c:pt>
                <c:pt idx="8">
                  <c:v>28.97</c:v>
                </c:pt>
                <c:pt idx="9">
                  <c:v>28.82</c:v>
                </c:pt>
                <c:pt idx="10">
                  <c:v>27.42</c:v>
                </c:pt>
                <c:pt idx="11">
                  <c:v>29.11</c:v>
                </c:pt>
                <c:pt idx="12">
                  <c:v>27.95</c:v>
                </c:pt>
                <c:pt idx="13">
                  <c:v>29.89</c:v>
                </c:pt>
                <c:pt idx="14">
                  <c:v>29.72</c:v>
                </c:pt>
                <c:pt idx="15">
                  <c:v>29.4</c:v>
                </c:pt>
                <c:pt idx="16">
                  <c:v>28.48</c:v>
                </c:pt>
                <c:pt idx="17">
                  <c:v>26.48</c:v>
                </c:pt>
                <c:pt idx="18">
                  <c:v>26.43</c:v>
                </c:pt>
                <c:pt idx="19">
                  <c:v>26.59</c:v>
                </c:pt>
                <c:pt idx="20">
                  <c:v>31.34</c:v>
                </c:pt>
                <c:pt idx="21">
                  <c:v>27.07</c:v>
                </c:pt>
                <c:pt idx="22">
                  <c:v>27.12</c:v>
                </c:pt>
                <c:pt idx="23">
                  <c:v>27.11</c:v>
                </c:pt>
                <c:pt idx="24">
                  <c:v>23.6</c:v>
                </c:pt>
                <c:pt idx="25">
                  <c:v>24.79</c:v>
                </c:pt>
                <c:pt idx="26">
                  <c:v>25.97</c:v>
                </c:pt>
                <c:pt idx="27">
                  <c:v>24.6</c:v>
                </c:pt>
                <c:pt idx="28">
                  <c:v>23.83</c:v>
                </c:pt>
                <c:pt idx="29">
                  <c:v>23.14</c:v>
                </c:pt>
                <c:pt idx="30">
                  <c:v>20.76</c:v>
                </c:pt>
                <c:pt idx="31">
                  <c:v>18.170000000000002</c:v>
                </c:pt>
                <c:pt idx="32">
                  <c:v>16.170000000000002</c:v>
                </c:pt>
                <c:pt idx="33">
                  <c:v>14.31</c:v>
                </c:pt>
                <c:pt idx="34">
                  <c:v>13.1</c:v>
                </c:pt>
                <c:pt idx="35">
                  <c:v>12.03</c:v>
                </c:pt>
                <c:pt idx="36">
                  <c:v>9.8000000000000007</c:v>
                </c:pt>
                <c:pt idx="37">
                  <c:v>7.85</c:v>
                </c:pt>
                <c:pt idx="38">
                  <c:v>5.98</c:v>
                </c:pt>
                <c:pt idx="39">
                  <c:v>4.24</c:v>
                </c:pt>
                <c:pt idx="40">
                  <c:v>2.72</c:v>
                </c:pt>
                <c:pt idx="41">
                  <c:v>2.04</c:v>
                </c:pt>
                <c:pt idx="42">
                  <c:v>1.52</c:v>
                </c:pt>
                <c:pt idx="43">
                  <c:v>1.04</c:v>
                </c:pt>
                <c:pt idx="44">
                  <c:v>0.74</c:v>
                </c:pt>
                <c:pt idx="4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B-48F8-826C-A2C54E160FF3}"/>
            </c:ext>
          </c:extLst>
        </c:ser>
        <c:ser>
          <c:idx val="3"/>
          <c:order val="3"/>
          <c:tx>
            <c:strRef>
              <c:f>'3A'!$M$82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'3A'!$N$82:$BG$82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0.26</c:v>
                </c:pt>
                <c:pt idx="26">
                  <c:v>0.81</c:v>
                </c:pt>
                <c:pt idx="27">
                  <c:v>1.35</c:v>
                </c:pt>
                <c:pt idx="28">
                  <c:v>1.83</c:v>
                </c:pt>
                <c:pt idx="29">
                  <c:v>2.5499999999999998</c:v>
                </c:pt>
                <c:pt idx="30">
                  <c:v>3.94</c:v>
                </c:pt>
                <c:pt idx="31">
                  <c:v>6.07</c:v>
                </c:pt>
                <c:pt idx="32">
                  <c:v>6.83</c:v>
                </c:pt>
                <c:pt idx="33">
                  <c:v>7.43</c:v>
                </c:pt>
                <c:pt idx="34">
                  <c:v>7.4</c:v>
                </c:pt>
                <c:pt idx="35">
                  <c:v>7.22</c:v>
                </c:pt>
                <c:pt idx="36">
                  <c:v>7.71</c:v>
                </c:pt>
                <c:pt idx="37">
                  <c:v>7.91</c:v>
                </c:pt>
                <c:pt idx="38">
                  <c:v>8.0299999999999994</c:v>
                </c:pt>
                <c:pt idx="39">
                  <c:v>8.02</c:v>
                </c:pt>
                <c:pt idx="40">
                  <c:v>7.79</c:v>
                </c:pt>
                <c:pt idx="41">
                  <c:v>7.42</c:v>
                </c:pt>
                <c:pt idx="42">
                  <c:v>6.91</c:v>
                </c:pt>
                <c:pt idx="43">
                  <c:v>6.34</c:v>
                </c:pt>
                <c:pt idx="44">
                  <c:v>5.6</c:v>
                </c:pt>
                <c:pt idx="45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B-48F8-826C-A2C54E160FF3}"/>
            </c:ext>
          </c:extLst>
        </c:ser>
        <c:ser>
          <c:idx val="4"/>
          <c:order val="4"/>
          <c:tx>
            <c:strRef>
              <c:f>'3A'!$M$83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'3A'!$N$83:$BG$83</c:f>
              <c:numCache>
                <c:formatCode>General</c:formatCode>
                <c:ptCount val="46"/>
                <c:pt idx="0">
                  <c:v>14.04</c:v>
                </c:pt>
                <c:pt idx="1">
                  <c:v>15.5</c:v>
                </c:pt>
                <c:pt idx="2">
                  <c:v>15.81</c:v>
                </c:pt>
                <c:pt idx="3">
                  <c:v>16.61</c:v>
                </c:pt>
                <c:pt idx="4">
                  <c:v>15.98</c:v>
                </c:pt>
                <c:pt idx="5">
                  <c:v>15.84</c:v>
                </c:pt>
                <c:pt idx="6">
                  <c:v>16.3</c:v>
                </c:pt>
                <c:pt idx="7">
                  <c:v>16.46</c:v>
                </c:pt>
                <c:pt idx="8">
                  <c:v>14.91</c:v>
                </c:pt>
                <c:pt idx="9">
                  <c:v>15.06</c:v>
                </c:pt>
                <c:pt idx="10">
                  <c:v>17.739999999999998</c:v>
                </c:pt>
                <c:pt idx="11">
                  <c:v>20.39</c:v>
                </c:pt>
                <c:pt idx="12">
                  <c:v>20.97</c:v>
                </c:pt>
                <c:pt idx="13">
                  <c:v>23.76</c:v>
                </c:pt>
                <c:pt idx="14">
                  <c:v>25.18</c:v>
                </c:pt>
                <c:pt idx="15">
                  <c:v>29.3</c:v>
                </c:pt>
                <c:pt idx="16">
                  <c:v>32.33</c:v>
                </c:pt>
                <c:pt idx="17">
                  <c:v>38.409999999999997</c:v>
                </c:pt>
                <c:pt idx="18">
                  <c:v>37.36</c:v>
                </c:pt>
                <c:pt idx="19">
                  <c:v>37.22</c:v>
                </c:pt>
                <c:pt idx="20">
                  <c:v>39.81</c:v>
                </c:pt>
                <c:pt idx="21">
                  <c:v>35.869999999999997</c:v>
                </c:pt>
                <c:pt idx="22">
                  <c:v>34.58</c:v>
                </c:pt>
                <c:pt idx="23">
                  <c:v>35.880000000000003</c:v>
                </c:pt>
                <c:pt idx="24">
                  <c:v>34.979999999999997</c:v>
                </c:pt>
                <c:pt idx="25">
                  <c:v>40.520000000000003</c:v>
                </c:pt>
                <c:pt idx="26">
                  <c:v>42.77</c:v>
                </c:pt>
                <c:pt idx="27">
                  <c:v>40.700000000000003</c:v>
                </c:pt>
                <c:pt idx="28">
                  <c:v>38.43</c:v>
                </c:pt>
                <c:pt idx="29">
                  <c:v>35.340000000000003</c:v>
                </c:pt>
                <c:pt idx="30">
                  <c:v>33.229999999999997</c:v>
                </c:pt>
                <c:pt idx="31">
                  <c:v>35.94</c:v>
                </c:pt>
                <c:pt idx="32">
                  <c:v>35.51</c:v>
                </c:pt>
                <c:pt idx="33">
                  <c:v>35.090000000000003</c:v>
                </c:pt>
                <c:pt idx="34">
                  <c:v>34.67</c:v>
                </c:pt>
                <c:pt idx="35">
                  <c:v>34.25</c:v>
                </c:pt>
                <c:pt idx="36">
                  <c:v>33.49</c:v>
                </c:pt>
                <c:pt idx="37">
                  <c:v>32.72</c:v>
                </c:pt>
                <c:pt idx="38">
                  <c:v>31.96</c:v>
                </c:pt>
                <c:pt idx="39">
                  <c:v>31.2</c:v>
                </c:pt>
                <c:pt idx="40">
                  <c:v>30.43</c:v>
                </c:pt>
                <c:pt idx="41">
                  <c:v>28.96</c:v>
                </c:pt>
                <c:pt idx="42">
                  <c:v>27.5</c:v>
                </c:pt>
                <c:pt idx="43">
                  <c:v>26.03</c:v>
                </c:pt>
                <c:pt idx="44">
                  <c:v>24.56</c:v>
                </c:pt>
                <c:pt idx="45">
                  <c:v>23.09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B-48F8-826C-A2C54E160FF3}"/>
            </c:ext>
          </c:extLst>
        </c:ser>
        <c:ser>
          <c:idx val="5"/>
          <c:order val="5"/>
          <c:tx>
            <c:strRef>
              <c:f>'3A'!$M$84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'3A'!$N$84:$BG$84</c:f>
              <c:numCache>
                <c:formatCode>General</c:formatCode>
                <c:ptCount val="46"/>
                <c:pt idx="0">
                  <c:v>1.65</c:v>
                </c:pt>
                <c:pt idx="1">
                  <c:v>1.63</c:v>
                </c:pt>
                <c:pt idx="2">
                  <c:v>1.73</c:v>
                </c:pt>
                <c:pt idx="3">
                  <c:v>1.88</c:v>
                </c:pt>
                <c:pt idx="4">
                  <c:v>1.97</c:v>
                </c:pt>
                <c:pt idx="5">
                  <c:v>2.0699999999999998</c:v>
                </c:pt>
                <c:pt idx="6">
                  <c:v>2.19</c:v>
                </c:pt>
                <c:pt idx="7">
                  <c:v>2.31</c:v>
                </c:pt>
                <c:pt idx="8">
                  <c:v>2.42</c:v>
                </c:pt>
                <c:pt idx="9">
                  <c:v>2.52</c:v>
                </c:pt>
                <c:pt idx="10">
                  <c:v>2.59</c:v>
                </c:pt>
                <c:pt idx="11">
                  <c:v>2.65</c:v>
                </c:pt>
                <c:pt idx="12">
                  <c:v>2.67</c:v>
                </c:pt>
                <c:pt idx="13">
                  <c:v>2.69</c:v>
                </c:pt>
                <c:pt idx="14">
                  <c:v>2.75</c:v>
                </c:pt>
                <c:pt idx="15">
                  <c:v>2.94</c:v>
                </c:pt>
                <c:pt idx="16">
                  <c:v>3.26</c:v>
                </c:pt>
                <c:pt idx="17">
                  <c:v>3.26</c:v>
                </c:pt>
                <c:pt idx="18">
                  <c:v>3.61</c:v>
                </c:pt>
                <c:pt idx="19">
                  <c:v>3.91</c:v>
                </c:pt>
                <c:pt idx="20">
                  <c:v>4.2</c:v>
                </c:pt>
                <c:pt idx="21">
                  <c:v>4.5</c:v>
                </c:pt>
                <c:pt idx="22">
                  <c:v>4.95</c:v>
                </c:pt>
                <c:pt idx="23">
                  <c:v>5.19</c:v>
                </c:pt>
                <c:pt idx="24">
                  <c:v>5.42</c:v>
                </c:pt>
                <c:pt idx="25">
                  <c:v>6.02</c:v>
                </c:pt>
                <c:pt idx="26">
                  <c:v>6.7</c:v>
                </c:pt>
                <c:pt idx="27">
                  <c:v>6.87</c:v>
                </c:pt>
                <c:pt idx="28">
                  <c:v>7.77</c:v>
                </c:pt>
                <c:pt idx="29">
                  <c:v>8.7799999999999994</c:v>
                </c:pt>
                <c:pt idx="30">
                  <c:v>10.039999999999999</c:v>
                </c:pt>
                <c:pt idx="31">
                  <c:v>10.68</c:v>
                </c:pt>
                <c:pt idx="32">
                  <c:v>11.47</c:v>
                </c:pt>
                <c:pt idx="33">
                  <c:v>12.25</c:v>
                </c:pt>
                <c:pt idx="34">
                  <c:v>13.03</c:v>
                </c:pt>
                <c:pt idx="35">
                  <c:v>13.82</c:v>
                </c:pt>
                <c:pt idx="36">
                  <c:v>14.83</c:v>
                </c:pt>
                <c:pt idx="37">
                  <c:v>15.84</c:v>
                </c:pt>
                <c:pt idx="38">
                  <c:v>16.850000000000001</c:v>
                </c:pt>
                <c:pt idx="39">
                  <c:v>17.86</c:v>
                </c:pt>
                <c:pt idx="40">
                  <c:v>18.87</c:v>
                </c:pt>
                <c:pt idx="41">
                  <c:v>20.149999999999999</c:v>
                </c:pt>
                <c:pt idx="42">
                  <c:v>21.43</c:v>
                </c:pt>
                <c:pt idx="43">
                  <c:v>22.71</c:v>
                </c:pt>
                <c:pt idx="44">
                  <c:v>23.99</c:v>
                </c:pt>
                <c:pt idx="45">
                  <c:v>25.27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B-48F8-826C-A2C54E160FF3}"/>
            </c:ext>
          </c:extLst>
        </c:ser>
        <c:ser>
          <c:idx val="6"/>
          <c:order val="6"/>
          <c:tx>
            <c:strRef>
              <c:f>'3A'!$M$85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'3A'!$N$85:$BG$85</c:f>
              <c:numCache>
                <c:formatCode>General</c:formatCode>
                <c:ptCount val="46"/>
                <c:pt idx="0">
                  <c:v>8.57</c:v>
                </c:pt>
                <c:pt idx="1">
                  <c:v>9.44</c:v>
                </c:pt>
                <c:pt idx="2">
                  <c:v>9.0500000000000007</c:v>
                </c:pt>
                <c:pt idx="3">
                  <c:v>9.49</c:v>
                </c:pt>
                <c:pt idx="4">
                  <c:v>8.9600000000000009</c:v>
                </c:pt>
                <c:pt idx="5">
                  <c:v>8.9700000000000006</c:v>
                </c:pt>
                <c:pt idx="6">
                  <c:v>9.65</c:v>
                </c:pt>
                <c:pt idx="7">
                  <c:v>8.59</c:v>
                </c:pt>
                <c:pt idx="8">
                  <c:v>8.27</c:v>
                </c:pt>
                <c:pt idx="9">
                  <c:v>7.97</c:v>
                </c:pt>
                <c:pt idx="10">
                  <c:v>7.04</c:v>
                </c:pt>
                <c:pt idx="11">
                  <c:v>6.84</c:v>
                </c:pt>
                <c:pt idx="12">
                  <c:v>6.44</c:v>
                </c:pt>
                <c:pt idx="13">
                  <c:v>6.73</c:v>
                </c:pt>
                <c:pt idx="14">
                  <c:v>6.27</c:v>
                </c:pt>
                <c:pt idx="15">
                  <c:v>6.05</c:v>
                </c:pt>
                <c:pt idx="16">
                  <c:v>5.89</c:v>
                </c:pt>
                <c:pt idx="17">
                  <c:v>5.01</c:v>
                </c:pt>
                <c:pt idx="18">
                  <c:v>5.05</c:v>
                </c:pt>
                <c:pt idx="19">
                  <c:v>5.18</c:v>
                </c:pt>
                <c:pt idx="20">
                  <c:v>5.78</c:v>
                </c:pt>
                <c:pt idx="21">
                  <c:v>5.39</c:v>
                </c:pt>
                <c:pt idx="22">
                  <c:v>5.32</c:v>
                </c:pt>
                <c:pt idx="23">
                  <c:v>5.56</c:v>
                </c:pt>
                <c:pt idx="24">
                  <c:v>5.43</c:v>
                </c:pt>
                <c:pt idx="25">
                  <c:v>5.47</c:v>
                </c:pt>
                <c:pt idx="26">
                  <c:v>5.53</c:v>
                </c:pt>
                <c:pt idx="27">
                  <c:v>5.33</c:v>
                </c:pt>
                <c:pt idx="28">
                  <c:v>5.25</c:v>
                </c:pt>
                <c:pt idx="29">
                  <c:v>5.52</c:v>
                </c:pt>
                <c:pt idx="30">
                  <c:v>5.91</c:v>
                </c:pt>
                <c:pt idx="31">
                  <c:v>6.03</c:v>
                </c:pt>
                <c:pt idx="32">
                  <c:v>6.26</c:v>
                </c:pt>
                <c:pt idx="33">
                  <c:v>6.5</c:v>
                </c:pt>
                <c:pt idx="34">
                  <c:v>6.74</c:v>
                </c:pt>
                <c:pt idx="35">
                  <c:v>6.97</c:v>
                </c:pt>
                <c:pt idx="36">
                  <c:v>7.32</c:v>
                </c:pt>
                <c:pt idx="37">
                  <c:v>7.67</c:v>
                </c:pt>
                <c:pt idx="38">
                  <c:v>8.02</c:v>
                </c:pt>
                <c:pt idx="39">
                  <c:v>8.3699999999999992</c:v>
                </c:pt>
                <c:pt idx="40">
                  <c:v>8.7200000000000006</c:v>
                </c:pt>
                <c:pt idx="41">
                  <c:v>9.1999999999999993</c:v>
                </c:pt>
                <c:pt idx="42">
                  <c:v>9.69</c:v>
                </c:pt>
                <c:pt idx="43">
                  <c:v>10.18</c:v>
                </c:pt>
                <c:pt idx="44">
                  <c:v>10.66</c:v>
                </c:pt>
                <c:pt idx="45">
                  <c:v>11.15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5B-48F8-826C-A2C54E160FF3}"/>
            </c:ext>
          </c:extLst>
        </c:ser>
        <c:ser>
          <c:idx val="7"/>
          <c:order val="7"/>
          <c:tx>
            <c:strRef>
              <c:f>'3A'!$M$86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'3A'!$N$86:$BG$86</c:f>
              <c:numCache>
                <c:formatCode>General</c:formatCode>
                <c:ptCount val="46"/>
                <c:pt idx="0">
                  <c:v>47.51</c:v>
                </c:pt>
                <c:pt idx="1">
                  <c:v>54.65</c:v>
                </c:pt>
                <c:pt idx="2">
                  <c:v>54.49</c:v>
                </c:pt>
                <c:pt idx="3">
                  <c:v>57.49</c:v>
                </c:pt>
                <c:pt idx="4">
                  <c:v>57.8</c:v>
                </c:pt>
                <c:pt idx="5">
                  <c:v>61.13</c:v>
                </c:pt>
                <c:pt idx="6">
                  <c:v>66.87</c:v>
                </c:pt>
                <c:pt idx="7">
                  <c:v>62.75</c:v>
                </c:pt>
                <c:pt idx="8">
                  <c:v>64.72</c:v>
                </c:pt>
                <c:pt idx="9">
                  <c:v>62.1</c:v>
                </c:pt>
                <c:pt idx="10">
                  <c:v>59.37</c:v>
                </c:pt>
                <c:pt idx="11">
                  <c:v>64.38</c:v>
                </c:pt>
                <c:pt idx="12">
                  <c:v>62.93</c:v>
                </c:pt>
                <c:pt idx="13">
                  <c:v>64.489999999999995</c:v>
                </c:pt>
                <c:pt idx="14">
                  <c:v>64.290000000000006</c:v>
                </c:pt>
                <c:pt idx="15">
                  <c:v>63.47</c:v>
                </c:pt>
                <c:pt idx="16">
                  <c:v>63.16</c:v>
                </c:pt>
                <c:pt idx="17">
                  <c:v>61.94</c:v>
                </c:pt>
                <c:pt idx="18">
                  <c:v>63.67</c:v>
                </c:pt>
                <c:pt idx="19">
                  <c:v>65.47</c:v>
                </c:pt>
                <c:pt idx="20">
                  <c:v>76.64</c:v>
                </c:pt>
                <c:pt idx="21">
                  <c:v>67.5</c:v>
                </c:pt>
                <c:pt idx="22">
                  <c:v>69.25</c:v>
                </c:pt>
                <c:pt idx="23">
                  <c:v>68.91</c:v>
                </c:pt>
                <c:pt idx="24">
                  <c:v>63.23</c:v>
                </c:pt>
                <c:pt idx="25">
                  <c:v>67.83</c:v>
                </c:pt>
                <c:pt idx="26">
                  <c:v>69.67</c:v>
                </c:pt>
                <c:pt idx="27">
                  <c:v>70.27</c:v>
                </c:pt>
                <c:pt idx="28">
                  <c:v>70.010000000000005</c:v>
                </c:pt>
                <c:pt idx="29">
                  <c:v>68.62</c:v>
                </c:pt>
                <c:pt idx="30">
                  <c:v>66.209999999999994</c:v>
                </c:pt>
                <c:pt idx="31">
                  <c:v>72.52</c:v>
                </c:pt>
                <c:pt idx="32">
                  <c:v>73.55</c:v>
                </c:pt>
                <c:pt idx="33">
                  <c:v>74.569999999999993</c:v>
                </c:pt>
                <c:pt idx="34">
                  <c:v>75.59</c:v>
                </c:pt>
                <c:pt idx="35">
                  <c:v>76.62</c:v>
                </c:pt>
                <c:pt idx="36">
                  <c:v>77.41</c:v>
                </c:pt>
                <c:pt idx="37">
                  <c:v>78.209999999999994</c:v>
                </c:pt>
                <c:pt idx="38">
                  <c:v>79</c:v>
                </c:pt>
                <c:pt idx="39">
                  <c:v>79.8</c:v>
                </c:pt>
                <c:pt idx="40">
                  <c:v>80.59</c:v>
                </c:pt>
                <c:pt idx="41">
                  <c:v>80.58</c:v>
                </c:pt>
                <c:pt idx="42">
                  <c:v>80.569999999999993</c:v>
                </c:pt>
                <c:pt idx="43">
                  <c:v>80.56</c:v>
                </c:pt>
                <c:pt idx="44">
                  <c:v>80.55</c:v>
                </c:pt>
                <c:pt idx="45">
                  <c:v>80.540000000000006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B-48F8-826C-A2C54E16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42904"/>
        <c:axId val="548139624"/>
      </c:areaChart>
      <c:lineChart>
        <c:grouping val="standard"/>
        <c:varyColors val="0"/>
        <c:ser>
          <c:idx val="8"/>
          <c:order val="8"/>
          <c:tx>
            <c:strRef>
              <c:f>'3A'!$M$87</c:f>
              <c:strCache>
                <c:ptCount val="1"/>
                <c:pt idx="0">
                  <c:v>Nettovarmeforbrug</c:v>
                </c:pt>
              </c:strCache>
            </c:strRef>
          </c:tx>
          <c:spPr>
            <a:ln w="28575" cap="rnd">
              <a:solidFill>
                <a:srgbClr val="1D4C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'3A'!$N$87:$BG$87</c:f>
              <c:numCache>
                <c:formatCode>General</c:formatCode>
                <c:ptCount val="46"/>
                <c:pt idx="0">
                  <c:v>113.57</c:v>
                </c:pt>
                <c:pt idx="1">
                  <c:v>125.81</c:v>
                </c:pt>
                <c:pt idx="2">
                  <c:v>120.69</c:v>
                </c:pt>
                <c:pt idx="3">
                  <c:v>132.9</c:v>
                </c:pt>
                <c:pt idx="4">
                  <c:v>127.78</c:v>
                </c:pt>
                <c:pt idx="5">
                  <c:v>132.44</c:v>
                </c:pt>
                <c:pt idx="6">
                  <c:v>143.52000000000001</c:v>
                </c:pt>
                <c:pt idx="7">
                  <c:v>133.12</c:v>
                </c:pt>
                <c:pt idx="8">
                  <c:v>133.59</c:v>
                </c:pt>
                <c:pt idx="9">
                  <c:v>129.52000000000001</c:v>
                </c:pt>
                <c:pt idx="10">
                  <c:v>122.71</c:v>
                </c:pt>
                <c:pt idx="11">
                  <c:v>131.81</c:v>
                </c:pt>
                <c:pt idx="12">
                  <c:v>127.94</c:v>
                </c:pt>
                <c:pt idx="13">
                  <c:v>132</c:v>
                </c:pt>
                <c:pt idx="14">
                  <c:v>131.24</c:v>
                </c:pt>
                <c:pt idx="15">
                  <c:v>132.33000000000001</c:v>
                </c:pt>
                <c:pt idx="16">
                  <c:v>131.88</c:v>
                </c:pt>
                <c:pt idx="17">
                  <c:v>130.86000000000001</c:v>
                </c:pt>
                <c:pt idx="18">
                  <c:v>131.57</c:v>
                </c:pt>
                <c:pt idx="19">
                  <c:v>133.38999999999999</c:v>
                </c:pt>
                <c:pt idx="20">
                  <c:v>151.82</c:v>
                </c:pt>
                <c:pt idx="21">
                  <c:v>134.63</c:v>
                </c:pt>
                <c:pt idx="22">
                  <c:v>133.9</c:v>
                </c:pt>
                <c:pt idx="23">
                  <c:v>134.33000000000001</c:v>
                </c:pt>
                <c:pt idx="24">
                  <c:v>122.71</c:v>
                </c:pt>
                <c:pt idx="25">
                  <c:v>132.91</c:v>
                </c:pt>
                <c:pt idx="26">
                  <c:v>138.16999999999999</c:v>
                </c:pt>
                <c:pt idx="27">
                  <c:v>136.02000000000001</c:v>
                </c:pt>
                <c:pt idx="28">
                  <c:v>135</c:v>
                </c:pt>
                <c:pt idx="29">
                  <c:v>132.24</c:v>
                </c:pt>
                <c:pt idx="30">
                  <c:v>128.47</c:v>
                </c:pt>
                <c:pt idx="31">
                  <c:v>136.94</c:v>
                </c:pt>
                <c:pt idx="32">
                  <c:v>137.13999999999999</c:v>
                </c:pt>
                <c:pt idx="33">
                  <c:v>137.34</c:v>
                </c:pt>
                <c:pt idx="34">
                  <c:v>137.54</c:v>
                </c:pt>
                <c:pt idx="35">
                  <c:v>137.74</c:v>
                </c:pt>
                <c:pt idx="36">
                  <c:v>137.88</c:v>
                </c:pt>
                <c:pt idx="37">
                  <c:v>138.02000000000001</c:v>
                </c:pt>
                <c:pt idx="38">
                  <c:v>138.16</c:v>
                </c:pt>
                <c:pt idx="39">
                  <c:v>138.30000000000001</c:v>
                </c:pt>
                <c:pt idx="40">
                  <c:v>138.44</c:v>
                </c:pt>
                <c:pt idx="41">
                  <c:v>138.56</c:v>
                </c:pt>
                <c:pt idx="42">
                  <c:v>138.69</c:v>
                </c:pt>
                <c:pt idx="43">
                  <c:v>138.82</c:v>
                </c:pt>
                <c:pt idx="44">
                  <c:v>138.94</c:v>
                </c:pt>
                <c:pt idx="45">
                  <c:v>139.07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B-48F8-826C-A2C54E16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42904"/>
        <c:axId val="548139624"/>
      </c:lineChart>
      <c:catAx>
        <c:axId val="54814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9624"/>
        <c:crosses val="autoZero"/>
        <c:auto val="1"/>
        <c:lblAlgn val="ctr"/>
        <c:lblOffset val="100"/>
        <c:tickLblSkip val="5"/>
        <c:noMultiLvlLbl val="0"/>
      </c:catAx>
      <c:valAx>
        <c:axId val="54813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42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Varmeforbrug pr. kvadratmeter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31630406388775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'3A'!$M$104</c:f>
              <c:strCache>
                <c:ptCount val="1"/>
                <c:pt idx="0">
                  <c:v>Enfamiliehuse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'3A'!$N$104:$AM$104</c:f>
              <c:numCache>
                <c:formatCode>General</c:formatCode>
                <c:ptCount val="26"/>
                <c:pt idx="0">
                  <c:v>177</c:v>
                </c:pt>
                <c:pt idx="1">
                  <c:v>177</c:v>
                </c:pt>
                <c:pt idx="2">
                  <c:v>163</c:v>
                </c:pt>
                <c:pt idx="3">
                  <c:v>163</c:v>
                </c:pt>
                <c:pt idx="4">
                  <c:v>165</c:v>
                </c:pt>
                <c:pt idx="5">
                  <c:v>169</c:v>
                </c:pt>
                <c:pt idx="6">
                  <c:v>171</c:v>
                </c:pt>
                <c:pt idx="7">
                  <c:v>165</c:v>
                </c:pt>
                <c:pt idx="8">
                  <c:v>163</c:v>
                </c:pt>
                <c:pt idx="9">
                  <c:v>158</c:v>
                </c:pt>
                <c:pt idx="10">
                  <c:v>157</c:v>
                </c:pt>
                <c:pt idx="11">
                  <c:v>156</c:v>
                </c:pt>
                <c:pt idx="12">
                  <c:v>154</c:v>
                </c:pt>
                <c:pt idx="13">
                  <c:v>152</c:v>
                </c:pt>
                <c:pt idx="14">
                  <c:v>151</c:v>
                </c:pt>
                <c:pt idx="15">
                  <c:v>149</c:v>
                </c:pt>
                <c:pt idx="16">
                  <c:v>148</c:v>
                </c:pt>
                <c:pt idx="17">
                  <c:v>147</c:v>
                </c:pt>
                <c:pt idx="18">
                  <c:v>146</c:v>
                </c:pt>
                <c:pt idx="19">
                  <c:v>145</c:v>
                </c:pt>
                <c:pt idx="20">
                  <c:v>144</c:v>
                </c:pt>
                <c:pt idx="21">
                  <c:v>143</c:v>
                </c:pt>
                <c:pt idx="22">
                  <c:v>141</c:v>
                </c:pt>
                <c:pt idx="23">
                  <c:v>140</c:v>
                </c:pt>
                <c:pt idx="24">
                  <c:v>139</c:v>
                </c:pt>
                <c:pt idx="25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9-4CAB-B420-726DCDB8EEAB}"/>
            </c:ext>
          </c:extLst>
        </c:ser>
        <c:ser>
          <c:idx val="1"/>
          <c:order val="1"/>
          <c:tx>
            <c:strRef>
              <c:f>'3A'!$M$105</c:f>
              <c:strCache>
                <c:ptCount val="1"/>
                <c:pt idx="0">
                  <c:v>Etageboliger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'3A'!$N$105:$AM$105</c:f>
              <c:numCache>
                <c:formatCode>General</c:formatCode>
                <c:ptCount val="26"/>
                <c:pt idx="0">
                  <c:v>143</c:v>
                </c:pt>
                <c:pt idx="1">
                  <c:v>142</c:v>
                </c:pt>
                <c:pt idx="2">
                  <c:v>138</c:v>
                </c:pt>
                <c:pt idx="3">
                  <c:v>136</c:v>
                </c:pt>
                <c:pt idx="4">
                  <c:v>138</c:v>
                </c:pt>
                <c:pt idx="5">
                  <c:v>138</c:v>
                </c:pt>
                <c:pt idx="6">
                  <c:v>137</c:v>
                </c:pt>
                <c:pt idx="7">
                  <c:v>136</c:v>
                </c:pt>
                <c:pt idx="8">
                  <c:v>134</c:v>
                </c:pt>
                <c:pt idx="9">
                  <c:v>130</c:v>
                </c:pt>
                <c:pt idx="10">
                  <c:v>125</c:v>
                </c:pt>
                <c:pt idx="11">
                  <c:v>125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124</c:v>
                </c:pt>
                <c:pt idx="16">
                  <c:v>123</c:v>
                </c:pt>
                <c:pt idx="17">
                  <c:v>122</c:v>
                </c:pt>
                <c:pt idx="18">
                  <c:v>121</c:v>
                </c:pt>
                <c:pt idx="19">
                  <c:v>120</c:v>
                </c:pt>
                <c:pt idx="20">
                  <c:v>119</c:v>
                </c:pt>
                <c:pt idx="21">
                  <c:v>119</c:v>
                </c:pt>
                <c:pt idx="22">
                  <c:v>119</c:v>
                </c:pt>
                <c:pt idx="23">
                  <c:v>118</c:v>
                </c:pt>
                <c:pt idx="24">
                  <c:v>118</c:v>
                </c:pt>
                <c:pt idx="25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9-4CAB-B420-726DCDB8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7000"/>
        <c:axId val="548139952"/>
      </c:lineChart>
      <c:catAx>
        <c:axId val="54813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9952"/>
        <c:crosses val="autoZero"/>
        <c:auto val="1"/>
        <c:lblAlgn val="ctr"/>
        <c:lblOffset val="100"/>
        <c:tickLblSkip val="5"/>
        <c:noMultiLvlLbl val="0"/>
      </c:catAx>
      <c:valAx>
        <c:axId val="54813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kWh pr. m2</a:t>
                </a:r>
              </a:p>
            </c:rich>
          </c:tx>
          <c:layout>
            <c:manualLayout>
              <c:xMode val="edge"/>
              <c:yMode val="edge"/>
              <c:x val="1.6942008433779902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Samlet faktisk energiforbrug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'2'!$M$104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'2'!$N$104:$BG$104</c:f>
              <c:numCache>
                <c:formatCode>General</c:formatCode>
                <c:ptCount val="46"/>
                <c:pt idx="0">
                  <c:v>254.84</c:v>
                </c:pt>
                <c:pt idx="1">
                  <c:v>345.92</c:v>
                </c:pt>
                <c:pt idx="2">
                  <c:v>288.11</c:v>
                </c:pt>
                <c:pt idx="3">
                  <c:v>302.08</c:v>
                </c:pt>
                <c:pt idx="4">
                  <c:v>324.72000000000003</c:v>
                </c:pt>
                <c:pt idx="5">
                  <c:v>271.69</c:v>
                </c:pt>
                <c:pt idx="6">
                  <c:v>373.19</c:v>
                </c:pt>
                <c:pt idx="7">
                  <c:v>277.58</c:v>
                </c:pt>
                <c:pt idx="8">
                  <c:v>235.68</c:v>
                </c:pt>
                <c:pt idx="9">
                  <c:v>197.93</c:v>
                </c:pt>
                <c:pt idx="10">
                  <c:v>165.92</c:v>
                </c:pt>
                <c:pt idx="11">
                  <c:v>175.45</c:v>
                </c:pt>
                <c:pt idx="12">
                  <c:v>175.74</c:v>
                </c:pt>
                <c:pt idx="13">
                  <c:v>239.97</c:v>
                </c:pt>
                <c:pt idx="14">
                  <c:v>183.64</c:v>
                </c:pt>
                <c:pt idx="15">
                  <c:v>154.99</c:v>
                </c:pt>
                <c:pt idx="16">
                  <c:v>233.05</c:v>
                </c:pt>
                <c:pt idx="17">
                  <c:v>195.25</c:v>
                </c:pt>
                <c:pt idx="18">
                  <c:v>171.57</c:v>
                </c:pt>
                <c:pt idx="19">
                  <c:v>168.48</c:v>
                </c:pt>
                <c:pt idx="20">
                  <c:v>163.69999999999999</c:v>
                </c:pt>
                <c:pt idx="21">
                  <c:v>136.21</c:v>
                </c:pt>
                <c:pt idx="22">
                  <c:v>106.77</c:v>
                </c:pt>
                <c:pt idx="23">
                  <c:v>135.62</c:v>
                </c:pt>
                <c:pt idx="24">
                  <c:v>107.49</c:v>
                </c:pt>
                <c:pt idx="25">
                  <c:v>76.459999999999994</c:v>
                </c:pt>
                <c:pt idx="26">
                  <c:v>88.48</c:v>
                </c:pt>
                <c:pt idx="27">
                  <c:v>66.13</c:v>
                </c:pt>
                <c:pt idx="28">
                  <c:v>67.58</c:v>
                </c:pt>
                <c:pt idx="29">
                  <c:v>38.07</c:v>
                </c:pt>
                <c:pt idx="30">
                  <c:v>33.270000000000003</c:v>
                </c:pt>
                <c:pt idx="31">
                  <c:v>41.59</c:v>
                </c:pt>
                <c:pt idx="32">
                  <c:v>46.58</c:v>
                </c:pt>
                <c:pt idx="33">
                  <c:v>24.76</c:v>
                </c:pt>
                <c:pt idx="34">
                  <c:v>9.85</c:v>
                </c:pt>
                <c:pt idx="35">
                  <c:v>8.99</c:v>
                </c:pt>
                <c:pt idx="36">
                  <c:v>8.2899999999999991</c:v>
                </c:pt>
                <c:pt idx="37">
                  <c:v>7.49</c:v>
                </c:pt>
                <c:pt idx="38">
                  <c:v>4.1100000000000003</c:v>
                </c:pt>
                <c:pt idx="39">
                  <c:v>2.7</c:v>
                </c:pt>
                <c:pt idx="40">
                  <c:v>2.19</c:v>
                </c:pt>
                <c:pt idx="41">
                  <c:v>2.0699999999999998</c:v>
                </c:pt>
                <c:pt idx="42">
                  <c:v>1.95</c:v>
                </c:pt>
                <c:pt idx="43">
                  <c:v>1.83</c:v>
                </c:pt>
                <c:pt idx="44">
                  <c:v>1.71</c:v>
                </c:pt>
                <c:pt idx="45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F-4908-A410-B26C5991399B}"/>
            </c:ext>
          </c:extLst>
        </c:ser>
        <c:ser>
          <c:idx val="1"/>
          <c:order val="1"/>
          <c:tx>
            <c:strRef>
              <c:f>'2'!$M$105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'2'!$N$105:$BG$105</c:f>
              <c:numCache>
                <c:formatCode>General</c:formatCode>
                <c:ptCount val="46"/>
                <c:pt idx="0">
                  <c:v>343.47</c:v>
                </c:pt>
                <c:pt idx="1">
                  <c:v>352.02</c:v>
                </c:pt>
                <c:pt idx="2">
                  <c:v>343.03</c:v>
                </c:pt>
                <c:pt idx="3">
                  <c:v>346.99</c:v>
                </c:pt>
                <c:pt idx="4">
                  <c:v>359.12</c:v>
                </c:pt>
                <c:pt idx="5">
                  <c:v>371.81</c:v>
                </c:pt>
                <c:pt idx="6">
                  <c:v>402.58</c:v>
                </c:pt>
                <c:pt idx="7">
                  <c:v>386.32</c:v>
                </c:pt>
                <c:pt idx="8">
                  <c:v>376.48</c:v>
                </c:pt>
                <c:pt idx="9">
                  <c:v>378.58</c:v>
                </c:pt>
                <c:pt idx="10">
                  <c:v>369.57</c:v>
                </c:pt>
                <c:pt idx="11">
                  <c:v>370.97</c:v>
                </c:pt>
                <c:pt idx="12">
                  <c:v>357.04</c:v>
                </c:pt>
                <c:pt idx="13">
                  <c:v>346.89</c:v>
                </c:pt>
                <c:pt idx="14">
                  <c:v>347.24</c:v>
                </c:pt>
                <c:pt idx="15">
                  <c:v>348.3</c:v>
                </c:pt>
                <c:pt idx="16">
                  <c:v>346.63</c:v>
                </c:pt>
                <c:pt idx="17">
                  <c:v>344.5</c:v>
                </c:pt>
                <c:pt idx="18">
                  <c:v>335.9</c:v>
                </c:pt>
                <c:pt idx="19">
                  <c:v>313.81</c:v>
                </c:pt>
                <c:pt idx="20">
                  <c:v>315.89999999999998</c:v>
                </c:pt>
                <c:pt idx="21">
                  <c:v>302.38</c:v>
                </c:pt>
                <c:pt idx="22">
                  <c:v>289.89</c:v>
                </c:pt>
                <c:pt idx="23">
                  <c:v>280.79000000000002</c:v>
                </c:pt>
                <c:pt idx="24">
                  <c:v>272.37</c:v>
                </c:pt>
                <c:pt idx="25">
                  <c:v>275.89</c:v>
                </c:pt>
                <c:pt idx="26">
                  <c:v>277.14</c:v>
                </c:pt>
                <c:pt idx="27">
                  <c:v>282.92</c:v>
                </c:pt>
                <c:pt idx="28">
                  <c:v>284.5</c:v>
                </c:pt>
                <c:pt idx="29">
                  <c:v>279.44</c:v>
                </c:pt>
                <c:pt idx="30">
                  <c:v>235.88</c:v>
                </c:pt>
                <c:pt idx="31">
                  <c:v>250.09</c:v>
                </c:pt>
                <c:pt idx="32">
                  <c:v>272.38</c:v>
                </c:pt>
                <c:pt idx="33">
                  <c:v>269.08999999999997</c:v>
                </c:pt>
                <c:pt idx="34">
                  <c:v>264.75</c:v>
                </c:pt>
                <c:pt idx="35">
                  <c:v>258.27</c:v>
                </c:pt>
                <c:pt idx="36">
                  <c:v>253.78</c:v>
                </c:pt>
                <c:pt idx="37">
                  <c:v>247.74</c:v>
                </c:pt>
                <c:pt idx="38">
                  <c:v>241.73</c:v>
                </c:pt>
                <c:pt idx="39">
                  <c:v>236.49</c:v>
                </c:pt>
                <c:pt idx="40">
                  <c:v>230.24</c:v>
                </c:pt>
                <c:pt idx="41">
                  <c:v>225.37</c:v>
                </c:pt>
                <c:pt idx="42">
                  <c:v>219.65</c:v>
                </c:pt>
                <c:pt idx="43">
                  <c:v>213.75</c:v>
                </c:pt>
                <c:pt idx="44">
                  <c:v>207.64</c:v>
                </c:pt>
                <c:pt idx="45">
                  <c:v>201.53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F-4908-A410-B26C5991399B}"/>
            </c:ext>
          </c:extLst>
        </c:ser>
        <c:ser>
          <c:idx val="2"/>
          <c:order val="2"/>
          <c:tx>
            <c:strRef>
              <c:f>'2'!$M$106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'2'!$N$106:$BG$106</c:f>
              <c:numCache>
                <c:formatCode>General</c:formatCode>
                <c:ptCount val="46"/>
                <c:pt idx="0">
                  <c:v>6.97</c:v>
                </c:pt>
                <c:pt idx="1">
                  <c:v>7.53</c:v>
                </c:pt>
                <c:pt idx="2">
                  <c:v>8.01</c:v>
                </c:pt>
                <c:pt idx="3">
                  <c:v>8.73</c:v>
                </c:pt>
                <c:pt idx="4">
                  <c:v>9.14</c:v>
                </c:pt>
                <c:pt idx="5">
                  <c:v>10.31</c:v>
                </c:pt>
                <c:pt idx="6">
                  <c:v>11.23</c:v>
                </c:pt>
                <c:pt idx="7">
                  <c:v>12.05</c:v>
                </c:pt>
                <c:pt idx="8">
                  <c:v>11.97</c:v>
                </c:pt>
                <c:pt idx="9">
                  <c:v>13.11</c:v>
                </c:pt>
                <c:pt idx="10">
                  <c:v>13.68</c:v>
                </c:pt>
                <c:pt idx="11">
                  <c:v>14.51</c:v>
                </c:pt>
                <c:pt idx="12">
                  <c:v>15.24</c:v>
                </c:pt>
                <c:pt idx="13">
                  <c:v>16.47</c:v>
                </c:pt>
                <c:pt idx="14">
                  <c:v>16.77</c:v>
                </c:pt>
                <c:pt idx="15">
                  <c:v>17.010000000000002</c:v>
                </c:pt>
                <c:pt idx="16">
                  <c:v>17.29</c:v>
                </c:pt>
                <c:pt idx="17">
                  <c:v>17.89</c:v>
                </c:pt>
                <c:pt idx="18">
                  <c:v>18.68</c:v>
                </c:pt>
                <c:pt idx="19">
                  <c:v>17.71</c:v>
                </c:pt>
                <c:pt idx="20">
                  <c:v>17.149999999999999</c:v>
                </c:pt>
                <c:pt idx="21">
                  <c:v>17.29</c:v>
                </c:pt>
                <c:pt idx="22">
                  <c:v>16.8</c:v>
                </c:pt>
                <c:pt idx="23">
                  <c:v>16.86</c:v>
                </c:pt>
                <c:pt idx="24">
                  <c:v>17.43</c:v>
                </c:pt>
                <c:pt idx="25">
                  <c:v>17.96</c:v>
                </c:pt>
                <c:pt idx="26">
                  <c:v>17.98</c:v>
                </c:pt>
                <c:pt idx="27">
                  <c:v>18.39</c:v>
                </c:pt>
                <c:pt idx="28">
                  <c:v>18.22</c:v>
                </c:pt>
                <c:pt idx="29">
                  <c:v>18.690000000000001</c:v>
                </c:pt>
                <c:pt idx="30">
                  <c:v>18.72</c:v>
                </c:pt>
                <c:pt idx="31">
                  <c:v>21.02</c:v>
                </c:pt>
                <c:pt idx="32">
                  <c:v>20.81</c:v>
                </c:pt>
                <c:pt idx="33">
                  <c:v>20.12</c:v>
                </c:pt>
                <c:pt idx="34">
                  <c:v>20.66</c:v>
                </c:pt>
                <c:pt idx="35">
                  <c:v>19.64</c:v>
                </c:pt>
                <c:pt idx="36">
                  <c:v>17.8</c:v>
                </c:pt>
                <c:pt idx="37">
                  <c:v>15.9</c:v>
                </c:pt>
                <c:pt idx="38">
                  <c:v>13.96</c:v>
                </c:pt>
                <c:pt idx="39">
                  <c:v>11.93</c:v>
                </c:pt>
                <c:pt idx="40">
                  <c:v>9.74</c:v>
                </c:pt>
                <c:pt idx="41">
                  <c:v>9.5</c:v>
                </c:pt>
                <c:pt idx="42">
                  <c:v>9.27</c:v>
                </c:pt>
                <c:pt idx="43">
                  <c:v>9.0500000000000007</c:v>
                </c:pt>
                <c:pt idx="44">
                  <c:v>8.85</c:v>
                </c:pt>
                <c:pt idx="45">
                  <c:v>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F-4908-A410-B26C5991399B}"/>
            </c:ext>
          </c:extLst>
        </c:ser>
        <c:ser>
          <c:idx val="3"/>
          <c:order val="3"/>
          <c:tx>
            <c:strRef>
              <c:f>'2'!$M$107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'2'!$N$107:$BG$107</c:f>
              <c:numCache>
                <c:formatCode>General</c:formatCode>
                <c:ptCount val="46"/>
                <c:pt idx="0">
                  <c:v>76.099999999999994</c:v>
                </c:pt>
                <c:pt idx="1">
                  <c:v>86.16</c:v>
                </c:pt>
                <c:pt idx="2">
                  <c:v>90.59</c:v>
                </c:pt>
                <c:pt idx="3">
                  <c:v>102.59</c:v>
                </c:pt>
                <c:pt idx="4">
                  <c:v>114.63</c:v>
                </c:pt>
                <c:pt idx="5">
                  <c:v>132.74</c:v>
                </c:pt>
                <c:pt idx="6">
                  <c:v>156.36000000000001</c:v>
                </c:pt>
                <c:pt idx="7">
                  <c:v>164.63</c:v>
                </c:pt>
                <c:pt idx="8">
                  <c:v>178.86</c:v>
                </c:pt>
                <c:pt idx="9">
                  <c:v>188.02</c:v>
                </c:pt>
                <c:pt idx="10">
                  <c:v>186.27</c:v>
                </c:pt>
                <c:pt idx="11">
                  <c:v>193.89</c:v>
                </c:pt>
                <c:pt idx="12">
                  <c:v>193.74</c:v>
                </c:pt>
                <c:pt idx="13">
                  <c:v>196.07</c:v>
                </c:pt>
                <c:pt idx="14">
                  <c:v>195.21</c:v>
                </c:pt>
                <c:pt idx="15">
                  <c:v>187.54</c:v>
                </c:pt>
                <c:pt idx="16">
                  <c:v>191.21</c:v>
                </c:pt>
                <c:pt idx="17">
                  <c:v>171.11</c:v>
                </c:pt>
                <c:pt idx="18">
                  <c:v>172.16</c:v>
                </c:pt>
                <c:pt idx="19">
                  <c:v>165.08</c:v>
                </c:pt>
                <c:pt idx="20">
                  <c:v>184.98</c:v>
                </c:pt>
                <c:pt idx="21">
                  <c:v>156.24</c:v>
                </c:pt>
                <c:pt idx="22">
                  <c:v>146.49</c:v>
                </c:pt>
                <c:pt idx="23">
                  <c:v>138.09</c:v>
                </c:pt>
                <c:pt idx="24">
                  <c:v>118.86</c:v>
                </c:pt>
                <c:pt idx="25">
                  <c:v>120.15</c:v>
                </c:pt>
                <c:pt idx="26">
                  <c:v>121.73</c:v>
                </c:pt>
                <c:pt idx="27">
                  <c:v>116.13</c:v>
                </c:pt>
                <c:pt idx="28">
                  <c:v>112.83</c:v>
                </c:pt>
                <c:pt idx="29">
                  <c:v>104.86</c:v>
                </c:pt>
                <c:pt idx="30">
                  <c:v>84.03</c:v>
                </c:pt>
                <c:pt idx="31">
                  <c:v>79.150000000000006</c:v>
                </c:pt>
                <c:pt idx="32">
                  <c:v>70.94</c:v>
                </c:pt>
                <c:pt idx="33">
                  <c:v>68.67</c:v>
                </c:pt>
                <c:pt idx="34">
                  <c:v>75.09</c:v>
                </c:pt>
                <c:pt idx="35">
                  <c:v>69.39</c:v>
                </c:pt>
                <c:pt idx="36">
                  <c:v>60.22</c:v>
                </c:pt>
                <c:pt idx="37">
                  <c:v>54</c:v>
                </c:pt>
                <c:pt idx="38">
                  <c:v>46.2</c:v>
                </c:pt>
                <c:pt idx="39">
                  <c:v>39.17</c:v>
                </c:pt>
                <c:pt idx="40">
                  <c:v>32.24</c:v>
                </c:pt>
                <c:pt idx="41">
                  <c:v>28.31</c:v>
                </c:pt>
                <c:pt idx="42">
                  <c:v>25.18</c:v>
                </c:pt>
                <c:pt idx="43">
                  <c:v>22.17</c:v>
                </c:pt>
                <c:pt idx="44">
                  <c:v>20.07</c:v>
                </c:pt>
                <c:pt idx="45">
                  <c:v>19.11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F-4908-A410-B26C5991399B}"/>
            </c:ext>
          </c:extLst>
        </c:ser>
        <c:ser>
          <c:idx val="4"/>
          <c:order val="4"/>
          <c:tx>
            <c:strRef>
              <c:f>'2'!$M$108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'2'!$N$108:$BG$108</c:f>
              <c:numCache>
                <c:formatCode>General</c:formatCode>
                <c:ptCount val="46"/>
                <c:pt idx="0">
                  <c:v>0.75</c:v>
                </c:pt>
                <c:pt idx="1">
                  <c:v>0.91</c:v>
                </c:pt>
                <c:pt idx="2">
                  <c:v>0.9</c:v>
                </c:pt>
                <c:pt idx="3">
                  <c:v>1.08</c:v>
                </c:pt>
                <c:pt idx="4">
                  <c:v>1.28</c:v>
                </c:pt>
                <c:pt idx="5">
                  <c:v>1.76</c:v>
                </c:pt>
                <c:pt idx="6">
                  <c:v>1.99</c:v>
                </c:pt>
                <c:pt idx="7">
                  <c:v>2.39</c:v>
                </c:pt>
                <c:pt idx="8">
                  <c:v>2.67</c:v>
                </c:pt>
                <c:pt idx="9">
                  <c:v>2.66</c:v>
                </c:pt>
                <c:pt idx="10">
                  <c:v>2.91</c:v>
                </c:pt>
                <c:pt idx="11">
                  <c:v>3.05</c:v>
                </c:pt>
                <c:pt idx="12">
                  <c:v>3.36</c:v>
                </c:pt>
                <c:pt idx="13">
                  <c:v>3.58</c:v>
                </c:pt>
                <c:pt idx="14">
                  <c:v>3.74</c:v>
                </c:pt>
                <c:pt idx="15">
                  <c:v>3.83</c:v>
                </c:pt>
                <c:pt idx="16">
                  <c:v>3.92</c:v>
                </c:pt>
                <c:pt idx="17">
                  <c:v>3.91</c:v>
                </c:pt>
                <c:pt idx="18">
                  <c:v>3.93</c:v>
                </c:pt>
                <c:pt idx="19">
                  <c:v>4.18</c:v>
                </c:pt>
                <c:pt idx="20">
                  <c:v>4.34</c:v>
                </c:pt>
                <c:pt idx="21">
                  <c:v>4.1100000000000003</c:v>
                </c:pt>
                <c:pt idx="22">
                  <c:v>4.4000000000000004</c:v>
                </c:pt>
                <c:pt idx="23">
                  <c:v>4.59</c:v>
                </c:pt>
                <c:pt idx="24">
                  <c:v>5.56</c:v>
                </c:pt>
                <c:pt idx="25">
                  <c:v>6.29</c:v>
                </c:pt>
                <c:pt idx="26">
                  <c:v>9.0500000000000007</c:v>
                </c:pt>
                <c:pt idx="27">
                  <c:v>10.91</c:v>
                </c:pt>
                <c:pt idx="28">
                  <c:v>13.33</c:v>
                </c:pt>
                <c:pt idx="29">
                  <c:v>16.54</c:v>
                </c:pt>
                <c:pt idx="30">
                  <c:v>21.38</c:v>
                </c:pt>
                <c:pt idx="31">
                  <c:v>30.5</c:v>
                </c:pt>
                <c:pt idx="32">
                  <c:v>32.96</c:v>
                </c:pt>
                <c:pt idx="33">
                  <c:v>36.21</c:v>
                </c:pt>
                <c:pt idx="34">
                  <c:v>39.25</c:v>
                </c:pt>
                <c:pt idx="35">
                  <c:v>40.03</c:v>
                </c:pt>
                <c:pt idx="36">
                  <c:v>42.91</c:v>
                </c:pt>
                <c:pt idx="37">
                  <c:v>44.96</c:v>
                </c:pt>
                <c:pt idx="38">
                  <c:v>47.05</c:v>
                </c:pt>
                <c:pt idx="39">
                  <c:v>49.43</c:v>
                </c:pt>
                <c:pt idx="40">
                  <c:v>51.84</c:v>
                </c:pt>
                <c:pt idx="41">
                  <c:v>51.81</c:v>
                </c:pt>
                <c:pt idx="42">
                  <c:v>49.84</c:v>
                </c:pt>
                <c:pt idx="43">
                  <c:v>45.52</c:v>
                </c:pt>
                <c:pt idx="44">
                  <c:v>44.53</c:v>
                </c:pt>
                <c:pt idx="45">
                  <c:v>43.25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F-4908-A410-B26C5991399B}"/>
            </c:ext>
          </c:extLst>
        </c:ser>
        <c:ser>
          <c:idx val="5"/>
          <c:order val="5"/>
          <c:tx>
            <c:strRef>
              <c:f>'2'!$M$109</c:f>
              <c:strCache>
                <c:ptCount val="1"/>
                <c:pt idx="0">
                  <c:v>Biobrændstoffer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'2'!$N$109:$BG$109</c:f>
              <c:numCache>
                <c:formatCode>General</c:formatCode>
                <c:ptCount val="46"/>
                <c:pt idx="0">
                  <c:v>0.74</c:v>
                </c:pt>
                <c:pt idx="1">
                  <c:v>0.74</c:v>
                </c:pt>
                <c:pt idx="2">
                  <c:v>0.74</c:v>
                </c:pt>
                <c:pt idx="3">
                  <c:v>0.8</c:v>
                </c:pt>
                <c:pt idx="4">
                  <c:v>0.25</c:v>
                </c:pt>
                <c:pt idx="5">
                  <c:v>0.25</c:v>
                </c:pt>
                <c:pt idx="6">
                  <c:v>0.06</c:v>
                </c:pt>
                <c:pt idx="7">
                  <c:v>0.01</c:v>
                </c:pt>
                <c:pt idx="8">
                  <c:v>0.01</c:v>
                </c:pt>
                <c:pt idx="9">
                  <c:v>0.03</c:v>
                </c:pt>
                <c:pt idx="10">
                  <c:v>0.05</c:v>
                </c:pt>
                <c:pt idx="11">
                  <c:v>0.19</c:v>
                </c:pt>
                <c:pt idx="12">
                  <c:v>0.13</c:v>
                </c:pt>
                <c:pt idx="13">
                  <c:v>0.42</c:v>
                </c:pt>
                <c:pt idx="14">
                  <c:v>0.65</c:v>
                </c:pt>
                <c:pt idx="15">
                  <c:v>0.76</c:v>
                </c:pt>
                <c:pt idx="16">
                  <c:v>1.28</c:v>
                </c:pt>
                <c:pt idx="17">
                  <c:v>1.46</c:v>
                </c:pt>
                <c:pt idx="18">
                  <c:v>2.06</c:v>
                </c:pt>
                <c:pt idx="19">
                  <c:v>2.0099999999999998</c:v>
                </c:pt>
                <c:pt idx="20">
                  <c:v>3.11</c:v>
                </c:pt>
                <c:pt idx="21">
                  <c:v>6.27</c:v>
                </c:pt>
                <c:pt idx="22">
                  <c:v>9.7100000000000009</c:v>
                </c:pt>
                <c:pt idx="23">
                  <c:v>9.6300000000000008</c:v>
                </c:pt>
                <c:pt idx="24">
                  <c:v>9.67</c:v>
                </c:pt>
                <c:pt idx="25">
                  <c:v>9.61</c:v>
                </c:pt>
                <c:pt idx="26">
                  <c:v>9.3800000000000008</c:v>
                </c:pt>
                <c:pt idx="27">
                  <c:v>9.2100000000000009</c:v>
                </c:pt>
                <c:pt idx="28">
                  <c:v>9.19</c:v>
                </c:pt>
                <c:pt idx="29">
                  <c:v>9.6199999999999992</c:v>
                </c:pt>
                <c:pt idx="30">
                  <c:v>10.65</c:v>
                </c:pt>
                <c:pt idx="31">
                  <c:v>11.32</c:v>
                </c:pt>
                <c:pt idx="32">
                  <c:v>10.96</c:v>
                </c:pt>
                <c:pt idx="33">
                  <c:v>10.86</c:v>
                </c:pt>
                <c:pt idx="34">
                  <c:v>10.62</c:v>
                </c:pt>
                <c:pt idx="35">
                  <c:v>12.19</c:v>
                </c:pt>
                <c:pt idx="36">
                  <c:v>11.85</c:v>
                </c:pt>
                <c:pt idx="37">
                  <c:v>11.38</c:v>
                </c:pt>
                <c:pt idx="38">
                  <c:v>12.17</c:v>
                </c:pt>
                <c:pt idx="39">
                  <c:v>11.67</c:v>
                </c:pt>
                <c:pt idx="40">
                  <c:v>12.73</c:v>
                </c:pt>
                <c:pt idx="41">
                  <c:v>12.24</c:v>
                </c:pt>
                <c:pt idx="42">
                  <c:v>11.69</c:v>
                </c:pt>
                <c:pt idx="43">
                  <c:v>11.13</c:v>
                </c:pt>
                <c:pt idx="44">
                  <c:v>10.56</c:v>
                </c:pt>
                <c:pt idx="45">
                  <c:v>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F-4908-A410-B26C5991399B}"/>
            </c:ext>
          </c:extLst>
        </c:ser>
        <c:ser>
          <c:idx val="6"/>
          <c:order val="6"/>
          <c:tx>
            <c:strRef>
              <c:f>'2'!$M$110</c:f>
              <c:strCache>
                <c:ptCount val="1"/>
                <c:pt idx="0">
                  <c:v>Biomasse og 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'2'!$N$110:$BG$110</c:f>
              <c:numCache>
                <c:formatCode>General</c:formatCode>
                <c:ptCount val="46"/>
                <c:pt idx="0">
                  <c:v>41.62</c:v>
                </c:pt>
                <c:pt idx="1">
                  <c:v>44.87</c:v>
                </c:pt>
                <c:pt idx="2">
                  <c:v>47.14</c:v>
                </c:pt>
                <c:pt idx="3">
                  <c:v>48.89</c:v>
                </c:pt>
                <c:pt idx="4">
                  <c:v>48.47</c:v>
                </c:pt>
                <c:pt idx="5">
                  <c:v>50.3</c:v>
                </c:pt>
                <c:pt idx="6">
                  <c:v>53.53</c:v>
                </c:pt>
                <c:pt idx="7">
                  <c:v>55.13</c:v>
                </c:pt>
                <c:pt idx="8">
                  <c:v>54.69</c:v>
                </c:pt>
                <c:pt idx="9">
                  <c:v>57.44</c:v>
                </c:pt>
                <c:pt idx="10">
                  <c:v>59.86</c:v>
                </c:pt>
                <c:pt idx="11">
                  <c:v>65.760000000000005</c:v>
                </c:pt>
                <c:pt idx="12">
                  <c:v>69.430000000000007</c:v>
                </c:pt>
                <c:pt idx="13">
                  <c:v>79.52</c:v>
                </c:pt>
                <c:pt idx="14">
                  <c:v>85.95</c:v>
                </c:pt>
                <c:pt idx="15">
                  <c:v>92.88</c:v>
                </c:pt>
                <c:pt idx="16">
                  <c:v>96.09</c:v>
                </c:pt>
                <c:pt idx="17">
                  <c:v>105.52</c:v>
                </c:pt>
                <c:pt idx="18">
                  <c:v>107.35</c:v>
                </c:pt>
                <c:pt idx="19">
                  <c:v>110.57</c:v>
                </c:pt>
                <c:pt idx="20">
                  <c:v>131.52000000000001</c:v>
                </c:pt>
                <c:pt idx="21">
                  <c:v>126.59</c:v>
                </c:pt>
                <c:pt idx="22">
                  <c:v>127.56</c:v>
                </c:pt>
                <c:pt idx="23">
                  <c:v>129.25</c:v>
                </c:pt>
                <c:pt idx="24">
                  <c:v>128.96</c:v>
                </c:pt>
                <c:pt idx="25">
                  <c:v>136.9</c:v>
                </c:pt>
                <c:pt idx="26">
                  <c:v>147.06</c:v>
                </c:pt>
                <c:pt idx="27">
                  <c:v>161.9</c:v>
                </c:pt>
                <c:pt idx="28">
                  <c:v>159.53</c:v>
                </c:pt>
                <c:pt idx="29">
                  <c:v>159.47999999999999</c:v>
                </c:pt>
                <c:pt idx="30">
                  <c:v>160.47999999999999</c:v>
                </c:pt>
                <c:pt idx="31">
                  <c:v>226.27</c:v>
                </c:pt>
                <c:pt idx="32">
                  <c:v>227.74</c:v>
                </c:pt>
                <c:pt idx="33">
                  <c:v>232.4</c:v>
                </c:pt>
                <c:pt idx="34">
                  <c:v>206.27</c:v>
                </c:pt>
                <c:pt idx="35">
                  <c:v>208</c:v>
                </c:pt>
                <c:pt idx="36">
                  <c:v>210.09</c:v>
                </c:pt>
                <c:pt idx="37">
                  <c:v>210.36</c:v>
                </c:pt>
                <c:pt idx="38">
                  <c:v>212.11</c:v>
                </c:pt>
                <c:pt idx="39">
                  <c:v>210.83</c:v>
                </c:pt>
                <c:pt idx="40">
                  <c:v>201.56</c:v>
                </c:pt>
                <c:pt idx="41">
                  <c:v>196.92</c:v>
                </c:pt>
                <c:pt idx="42">
                  <c:v>195.45</c:v>
                </c:pt>
                <c:pt idx="43">
                  <c:v>197.72</c:v>
                </c:pt>
                <c:pt idx="44">
                  <c:v>197.19</c:v>
                </c:pt>
                <c:pt idx="45">
                  <c:v>197.48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F-4908-A410-B26C5991399B}"/>
            </c:ext>
          </c:extLst>
        </c:ser>
        <c:ser>
          <c:idx val="7"/>
          <c:order val="7"/>
          <c:tx>
            <c:strRef>
              <c:f>'2'!$M$111</c:f>
              <c:strCache>
                <c:ptCount val="1"/>
                <c:pt idx="0">
                  <c:v>Vind og sol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'2'!$N$111:$BG$111</c:f>
              <c:numCache>
                <c:formatCode>General</c:formatCode>
                <c:ptCount val="46"/>
                <c:pt idx="0">
                  <c:v>2.2999999999999998</c:v>
                </c:pt>
                <c:pt idx="1">
                  <c:v>2.78</c:v>
                </c:pt>
                <c:pt idx="2">
                  <c:v>3.43</c:v>
                </c:pt>
                <c:pt idx="3">
                  <c:v>3.88</c:v>
                </c:pt>
                <c:pt idx="4">
                  <c:v>4.28</c:v>
                </c:pt>
                <c:pt idx="5">
                  <c:v>4.45</c:v>
                </c:pt>
                <c:pt idx="6">
                  <c:v>4.67</c:v>
                </c:pt>
                <c:pt idx="7">
                  <c:v>7.24</c:v>
                </c:pt>
                <c:pt idx="8">
                  <c:v>10.45</c:v>
                </c:pt>
                <c:pt idx="9">
                  <c:v>11.22</c:v>
                </c:pt>
                <c:pt idx="10">
                  <c:v>15.6</c:v>
                </c:pt>
                <c:pt idx="11">
                  <c:v>15.85</c:v>
                </c:pt>
                <c:pt idx="12">
                  <c:v>17.920000000000002</c:v>
                </c:pt>
                <c:pt idx="13">
                  <c:v>20.399999999999999</c:v>
                </c:pt>
                <c:pt idx="14">
                  <c:v>24.09</c:v>
                </c:pt>
                <c:pt idx="15">
                  <c:v>24.23</c:v>
                </c:pt>
                <c:pt idx="16">
                  <c:v>22.42</c:v>
                </c:pt>
                <c:pt idx="17">
                  <c:v>26.29</c:v>
                </c:pt>
                <c:pt idx="18">
                  <c:v>25.46</c:v>
                </c:pt>
                <c:pt idx="19">
                  <c:v>24.78</c:v>
                </c:pt>
                <c:pt idx="20">
                  <c:v>28.77</c:v>
                </c:pt>
                <c:pt idx="21">
                  <c:v>35.979999999999997</c:v>
                </c:pt>
                <c:pt idx="22">
                  <c:v>38.229999999999997</c:v>
                </c:pt>
                <c:pt idx="23">
                  <c:v>42.93</c:v>
                </c:pt>
                <c:pt idx="24">
                  <c:v>50.53</c:v>
                </c:pt>
                <c:pt idx="25">
                  <c:v>54.59</c:v>
                </c:pt>
                <c:pt idx="26">
                  <c:v>50.67</c:v>
                </c:pt>
                <c:pt idx="27">
                  <c:v>58.24</c:v>
                </c:pt>
                <c:pt idx="28">
                  <c:v>56.24</c:v>
                </c:pt>
                <c:pt idx="29">
                  <c:v>64.569999999999993</c:v>
                </c:pt>
                <c:pt idx="30">
                  <c:v>66.31</c:v>
                </c:pt>
                <c:pt idx="31">
                  <c:v>75.959999999999994</c:v>
                </c:pt>
                <c:pt idx="32">
                  <c:v>84.19</c:v>
                </c:pt>
                <c:pt idx="33">
                  <c:v>92.07</c:v>
                </c:pt>
                <c:pt idx="34">
                  <c:v>98.89</c:v>
                </c:pt>
                <c:pt idx="35">
                  <c:v>111.85</c:v>
                </c:pt>
                <c:pt idx="36">
                  <c:v>132.27000000000001</c:v>
                </c:pt>
                <c:pt idx="37">
                  <c:v>146.43</c:v>
                </c:pt>
                <c:pt idx="38">
                  <c:v>159.56</c:v>
                </c:pt>
                <c:pt idx="39">
                  <c:v>169.07</c:v>
                </c:pt>
                <c:pt idx="40">
                  <c:v>196.49</c:v>
                </c:pt>
                <c:pt idx="41">
                  <c:v>206.61</c:v>
                </c:pt>
                <c:pt idx="42">
                  <c:v>210.21</c:v>
                </c:pt>
                <c:pt idx="43">
                  <c:v>213.51</c:v>
                </c:pt>
                <c:pt idx="44">
                  <c:v>216.2</c:v>
                </c:pt>
                <c:pt idx="45">
                  <c:v>214.18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F-4908-A410-B26C5991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52680"/>
        <c:axId val="410852352"/>
      </c:areaChart>
      <c:catAx>
        <c:axId val="41085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2352"/>
        <c:crosses val="autoZero"/>
        <c:auto val="1"/>
        <c:lblAlgn val="ctr"/>
        <c:lblOffset val="100"/>
        <c:tickLblSkip val="5"/>
        <c:noMultiLvlLbl val="0"/>
      </c:catAx>
      <c:valAx>
        <c:axId val="4108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2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Bygningers primære opvarmningsformer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58961824084785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'3A'!$M$204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'3A'!$N$204:$AL$204</c:f>
              <c:numCache>
                <c:formatCode>General</c:formatCode>
                <c:ptCount val="25"/>
                <c:pt idx="0">
                  <c:v>158</c:v>
                </c:pt>
                <c:pt idx="1">
                  <c:v>147</c:v>
                </c:pt>
                <c:pt idx="2">
                  <c:v>136</c:v>
                </c:pt>
                <c:pt idx="3">
                  <c:v>126</c:v>
                </c:pt>
                <c:pt idx="4">
                  <c:v>115</c:v>
                </c:pt>
                <c:pt idx="5">
                  <c:v>104</c:v>
                </c:pt>
                <c:pt idx="6">
                  <c:v>93</c:v>
                </c:pt>
                <c:pt idx="7">
                  <c:v>83</c:v>
                </c:pt>
                <c:pt idx="8">
                  <c:v>72</c:v>
                </c:pt>
                <c:pt idx="9">
                  <c:v>61</c:v>
                </c:pt>
                <c:pt idx="10">
                  <c:v>51</c:v>
                </c:pt>
                <c:pt idx="11">
                  <c:v>44</c:v>
                </c:pt>
                <c:pt idx="12">
                  <c:v>37</c:v>
                </c:pt>
                <c:pt idx="13">
                  <c:v>30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49E-B7F5-304627FA0990}"/>
            </c:ext>
          </c:extLst>
        </c:ser>
        <c:ser>
          <c:idx val="1"/>
          <c:order val="1"/>
          <c:tx>
            <c:strRef>
              <c:f>'3A'!$M$205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'3A'!$N$205:$AL$205</c:f>
              <c:numCache>
                <c:formatCode>General</c:formatCode>
                <c:ptCount val="25"/>
                <c:pt idx="0">
                  <c:v>318</c:v>
                </c:pt>
                <c:pt idx="1">
                  <c:v>322</c:v>
                </c:pt>
                <c:pt idx="2">
                  <c:v>325</c:v>
                </c:pt>
                <c:pt idx="3">
                  <c:v>328</c:v>
                </c:pt>
                <c:pt idx="4">
                  <c:v>331</c:v>
                </c:pt>
                <c:pt idx="5">
                  <c:v>332</c:v>
                </c:pt>
                <c:pt idx="6">
                  <c:v>333</c:v>
                </c:pt>
                <c:pt idx="7">
                  <c:v>334</c:v>
                </c:pt>
                <c:pt idx="8">
                  <c:v>336</c:v>
                </c:pt>
                <c:pt idx="9">
                  <c:v>341</c:v>
                </c:pt>
                <c:pt idx="10">
                  <c:v>339</c:v>
                </c:pt>
                <c:pt idx="11">
                  <c:v>327</c:v>
                </c:pt>
                <c:pt idx="12">
                  <c:v>314</c:v>
                </c:pt>
                <c:pt idx="13">
                  <c:v>302</c:v>
                </c:pt>
                <c:pt idx="14">
                  <c:v>290</c:v>
                </c:pt>
                <c:pt idx="15">
                  <c:v>266</c:v>
                </c:pt>
                <c:pt idx="16">
                  <c:v>242</c:v>
                </c:pt>
                <c:pt idx="17">
                  <c:v>218</c:v>
                </c:pt>
                <c:pt idx="18">
                  <c:v>194</c:v>
                </c:pt>
                <c:pt idx="19">
                  <c:v>171</c:v>
                </c:pt>
                <c:pt idx="20">
                  <c:v>153</c:v>
                </c:pt>
                <c:pt idx="21">
                  <c:v>135</c:v>
                </c:pt>
                <c:pt idx="22">
                  <c:v>117</c:v>
                </c:pt>
                <c:pt idx="23">
                  <c:v>100</c:v>
                </c:pt>
                <c:pt idx="2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49E-B7F5-304627FA0990}"/>
            </c:ext>
          </c:extLst>
        </c:ser>
        <c:ser>
          <c:idx val="2"/>
          <c:order val="2"/>
          <c:tx>
            <c:strRef>
              <c:f>'3A'!$M$206</c:f>
              <c:strCache>
                <c:ptCount val="1"/>
                <c:pt idx="0">
                  <c:v>Biomassefyr mv.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'3A'!$N$206:$AL$206</c:f>
              <c:numCache>
                <c:formatCode>General</c:formatCode>
                <c:ptCount val="25"/>
                <c:pt idx="0">
                  <c:v>80</c:v>
                </c:pt>
                <c:pt idx="1">
                  <c:v>83</c:v>
                </c:pt>
                <c:pt idx="2">
                  <c:v>87</c:v>
                </c:pt>
                <c:pt idx="3">
                  <c:v>89</c:v>
                </c:pt>
                <c:pt idx="4">
                  <c:v>93</c:v>
                </c:pt>
                <c:pt idx="5">
                  <c:v>96</c:v>
                </c:pt>
                <c:pt idx="6">
                  <c:v>99</c:v>
                </c:pt>
                <c:pt idx="7">
                  <c:v>104</c:v>
                </c:pt>
                <c:pt idx="8">
                  <c:v>107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111</c:v>
                </c:pt>
                <c:pt idx="13">
                  <c:v>111</c:v>
                </c:pt>
                <c:pt idx="14">
                  <c:v>112</c:v>
                </c:pt>
                <c:pt idx="15">
                  <c:v>110</c:v>
                </c:pt>
                <c:pt idx="16">
                  <c:v>108</c:v>
                </c:pt>
                <c:pt idx="17">
                  <c:v>106</c:v>
                </c:pt>
                <c:pt idx="18">
                  <c:v>105</c:v>
                </c:pt>
                <c:pt idx="19">
                  <c:v>103</c:v>
                </c:pt>
                <c:pt idx="20">
                  <c:v>99</c:v>
                </c:pt>
                <c:pt idx="21">
                  <c:v>94</c:v>
                </c:pt>
                <c:pt idx="22">
                  <c:v>90</c:v>
                </c:pt>
                <c:pt idx="23">
                  <c:v>86</c:v>
                </c:pt>
                <c:pt idx="2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49E-B7F5-304627FA0990}"/>
            </c:ext>
          </c:extLst>
        </c:ser>
        <c:ser>
          <c:idx val="3"/>
          <c:order val="3"/>
          <c:tx>
            <c:strRef>
              <c:f>'3A'!$M$207</c:f>
              <c:strCache>
                <c:ptCount val="1"/>
                <c:pt idx="0">
                  <c:v>Elpaneler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'3A'!$N$207:$AL$207</c:f>
              <c:numCache>
                <c:formatCode>General</c:formatCode>
                <c:ptCount val="25"/>
                <c:pt idx="0">
                  <c:v>109</c:v>
                </c:pt>
                <c:pt idx="1">
                  <c:v>108</c:v>
                </c:pt>
                <c:pt idx="2">
                  <c:v>107</c:v>
                </c:pt>
                <c:pt idx="3">
                  <c:v>106</c:v>
                </c:pt>
                <c:pt idx="4">
                  <c:v>106</c:v>
                </c:pt>
                <c:pt idx="5">
                  <c:v>105</c:v>
                </c:pt>
                <c:pt idx="6">
                  <c:v>103</c:v>
                </c:pt>
                <c:pt idx="7">
                  <c:v>103</c:v>
                </c:pt>
                <c:pt idx="8">
                  <c:v>101</c:v>
                </c:pt>
                <c:pt idx="9">
                  <c:v>99</c:v>
                </c:pt>
                <c:pt idx="10">
                  <c:v>98</c:v>
                </c:pt>
                <c:pt idx="11">
                  <c:v>96</c:v>
                </c:pt>
                <c:pt idx="12">
                  <c:v>93</c:v>
                </c:pt>
                <c:pt idx="13">
                  <c:v>91</c:v>
                </c:pt>
                <c:pt idx="14">
                  <c:v>89</c:v>
                </c:pt>
                <c:pt idx="15">
                  <c:v>87</c:v>
                </c:pt>
                <c:pt idx="16">
                  <c:v>86</c:v>
                </c:pt>
                <c:pt idx="17">
                  <c:v>85</c:v>
                </c:pt>
                <c:pt idx="18">
                  <c:v>84</c:v>
                </c:pt>
                <c:pt idx="19">
                  <c:v>83</c:v>
                </c:pt>
                <c:pt idx="20">
                  <c:v>82</c:v>
                </c:pt>
                <c:pt idx="21">
                  <c:v>80</c:v>
                </c:pt>
                <c:pt idx="22">
                  <c:v>79</c:v>
                </c:pt>
                <c:pt idx="23">
                  <c:v>78</c:v>
                </c:pt>
                <c:pt idx="24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49E-B7F5-304627FA0990}"/>
            </c:ext>
          </c:extLst>
        </c:ser>
        <c:ser>
          <c:idx val="4"/>
          <c:order val="4"/>
          <c:tx>
            <c:strRef>
              <c:f>'3A'!$M$208</c:f>
              <c:strCache>
                <c:ptCount val="1"/>
                <c:pt idx="0">
                  <c:v>Varmepumpe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'3A'!$N$208:$AL$208</c:f>
              <c:numCache>
                <c:formatCode>General</c:formatCode>
                <c:ptCount val="25"/>
                <c:pt idx="0">
                  <c:v>25</c:v>
                </c:pt>
                <c:pt idx="1">
                  <c:v>37</c:v>
                </c:pt>
                <c:pt idx="2">
                  <c:v>49</c:v>
                </c:pt>
                <c:pt idx="3">
                  <c:v>61</c:v>
                </c:pt>
                <c:pt idx="4">
                  <c:v>73</c:v>
                </c:pt>
                <c:pt idx="5">
                  <c:v>85</c:v>
                </c:pt>
                <c:pt idx="6">
                  <c:v>97</c:v>
                </c:pt>
                <c:pt idx="7">
                  <c:v>110</c:v>
                </c:pt>
                <c:pt idx="8">
                  <c:v>122</c:v>
                </c:pt>
                <c:pt idx="9">
                  <c:v>134</c:v>
                </c:pt>
                <c:pt idx="10">
                  <c:v>143</c:v>
                </c:pt>
                <c:pt idx="11">
                  <c:v>155</c:v>
                </c:pt>
                <c:pt idx="12">
                  <c:v>167</c:v>
                </c:pt>
                <c:pt idx="13">
                  <c:v>179</c:v>
                </c:pt>
                <c:pt idx="14">
                  <c:v>190</c:v>
                </c:pt>
                <c:pt idx="15">
                  <c:v>204</c:v>
                </c:pt>
                <c:pt idx="16">
                  <c:v>217</c:v>
                </c:pt>
                <c:pt idx="17">
                  <c:v>231</c:v>
                </c:pt>
                <c:pt idx="18">
                  <c:v>244</c:v>
                </c:pt>
                <c:pt idx="19">
                  <c:v>258</c:v>
                </c:pt>
                <c:pt idx="20">
                  <c:v>280</c:v>
                </c:pt>
                <c:pt idx="21">
                  <c:v>302</c:v>
                </c:pt>
                <c:pt idx="22">
                  <c:v>324</c:v>
                </c:pt>
                <c:pt idx="23">
                  <c:v>346</c:v>
                </c:pt>
                <c:pt idx="24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49E-B7F5-304627FA0990}"/>
            </c:ext>
          </c:extLst>
        </c:ser>
        <c:ser>
          <c:idx val="5"/>
          <c:order val="5"/>
          <c:tx>
            <c:strRef>
              <c:f>'3A'!$M$209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'3A'!$N$209:$AL$209</c:f>
              <c:numCache>
                <c:formatCode>General</c:formatCode>
                <c:ptCount val="25"/>
                <c:pt idx="0">
                  <c:v>850</c:v>
                </c:pt>
                <c:pt idx="1">
                  <c:v>849</c:v>
                </c:pt>
                <c:pt idx="2">
                  <c:v>846</c:v>
                </c:pt>
                <c:pt idx="3">
                  <c:v>845</c:v>
                </c:pt>
                <c:pt idx="4">
                  <c:v>842</c:v>
                </c:pt>
                <c:pt idx="5">
                  <c:v>842</c:v>
                </c:pt>
                <c:pt idx="6">
                  <c:v>844</c:v>
                </c:pt>
                <c:pt idx="7">
                  <c:v>848</c:v>
                </c:pt>
                <c:pt idx="8">
                  <c:v>851</c:v>
                </c:pt>
                <c:pt idx="9">
                  <c:v>857</c:v>
                </c:pt>
                <c:pt idx="10">
                  <c:v>869</c:v>
                </c:pt>
                <c:pt idx="11">
                  <c:v>906</c:v>
                </c:pt>
                <c:pt idx="12">
                  <c:v>943</c:v>
                </c:pt>
                <c:pt idx="13">
                  <c:v>980</c:v>
                </c:pt>
                <c:pt idx="14">
                  <c:v>1017</c:v>
                </c:pt>
                <c:pt idx="15">
                  <c:v>1045</c:v>
                </c:pt>
                <c:pt idx="16">
                  <c:v>1073</c:v>
                </c:pt>
                <c:pt idx="17">
                  <c:v>1101</c:v>
                </c:pt>
                <c:pt idx="18">
                  <c:v>1129</c:v>
                </c:pt>
                <c:pt idx="19">
                  <c:v>1158</c:v>
                </c:pt>
                <c:pt idx="20">
                  <c:v>1169</c:v>
                </c:pt>
                <c:pt idx="21">
                  <c:v>1180</c:v>
                </c:pt>
                <c:pt idx="22">
                  <c:v>1191</c:v>
                </c:pt>
                <c:pt idx="23">
                  <c:v>1202</c:v>
                </c:pt>
                <c:pt idx="24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49E-B7F5-304627FA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38968"/>
        <c:axId val="548141920"/>
      </c:areaChart>
      <c:catAx>
        <c:axId val="54813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41920"/>
        <c:crosses val="autoZero"/>
        <c:auto val="1"/>
        <c:lblAlgn val="ctr"/>
        <c:lblOffset val="100"/>
        <c:tickLblSkip val="5"/>
        <c:noMultiLvlLbl val="0"/>
      </c:catAx>
      <c:valAx>
        <c:axId val="54814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8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Installation og afmelding af gas- og oliefyr i 2020 og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4040564242265919E-2"/>
          <c:y val="0.14755181590778141"/>
          <c:w val="0.75988823375751025"/>
          <c:h val="0.69099431677769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'3A'!$N$178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'3A'!$M$179:$M$182</c:f>
              <c:strCache>
                <c:ptCount val="4"/>
                <c:pt idx="0">
                  <c:v>Installation - Oliefyr</c:v>
                </c:pt>
                <c:pt idx="1">
                  <c:v>Installation - Gasfyr</c:v>
                </c:pt>
                <c:pt idx="2">
                  <c:v>Afmelding - Oliefyr</c:v>
                </c:pt>
                <c:pt idx="3">
                  <c:v>Afmelding - Gasfyr</c:v>
                </c:pt>
              </c:strCache>
            </c:strRef>
          </c:cat>
          <c:val>
            <c:numRef>
              <c:f>'3A'!$N$179:$N$182</c:f>
              <c:numCache>
                <c:formatCode>General</c:formatCode>
                <c:ptCount val="4"/>
                <c:pt idx="0">
                  <c:v>0.2</c:v>
                </c:pt>
                <c:pt idx="1">
                  <c:v>1</c:v>
                </c:pt>
                <c:pt idx="2">
                  <c:v>-9</c:v>
                </c:pt>
                <c:pt idx="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A-44D8-9E31-498DFE6641C4}"/>
            </c:ext>
          </c:extLst>
        </c:ser>
        <c:ser>
          <c:idx val="1"/>
          <c:order val="1"/>
          <c:tx>
            <c:strRef>
              <c:f>'3A'!$O$178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'3A'!$M$179:$M$182</c:f>
              <c:strCache>
                <c:ptCount val="4"/>
                <c:pt idx="0">
                  <c:v>Installation - Oliefyr</c:v>
                </c:pt>
                <c:pt idx="1">
                  <c:v>Installation - Gasfyr</c:v>
                </c:pt>
                <c:pt idx="2">
                  <c:v>Afmelding - Oliefyr</c:v>
                </c:pt>
                <c:pt idx="3">
                  <c:v>Afmelding - Gasfyr</c:v>
                </c:pt>
              </c:strCache>
            </c:strRef>
          </c:cat>
          <c:val>
            <c:numRef>
              <c:f>'3A'!$O$179:$O$182</c:f>
              <c:numCache>
                <c:formatCode>General</c:formatCode>
                <c:ptCount val="4"/>
                <c:pt idx="0">
                  <c:v>0.3</c:v>
                </c:pt>
                <c:pt idx="1">
                  <c:v>1</c:v>
                </c:pt>
                <c:pt idx="2">
                  <c:v>-15</c:v>
                </c:pt>
                <c:pt idx="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A-44D8-9E31-498DFE66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50910848"/>
        <c:axId val="550906256"/>
      </c:barChart>
      <c:catAx>
        <c:axId val="5509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6256"/>
        <c:crosses val="autoZero"/>
        <c:auto val="1"/>
        <c:lblAlgn val="ctr"/>
        <c:lblOffset val="100"/>
        <c:noMultiLvlLbl val="0"/>
      </c:catAx>
      <c:valAx>
        <c:axId val="55090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64774041870359"/>
          <c:y val="0.43060501289862252"/>
          <c:w val="8.0868567376945186E-2"/>
          <c:h val="0.142181066341411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Installation af varmepumper 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814404597529574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'3A'!$M$154</c:f>
              <c:strCache>
                <c:ptCount val="1"/>
                <c:pt idx="0">
                  <c:v>Store varmepumper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'3A'!$N$153:$U$153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'3A'!$N$154:$U$154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6-43FA-A7B6-3CE2318B6A54}"/>
            </c:ext>
          </c:extLst>
        </c:ser>
        <c:ser>
          <c:idx val="1"/>
          <c:order val="1"/>
          <c:tx>
            <c:strRef>
              <c:f>'3A'!$M$155</c:f>
              <c:strCache>
                <c:ptCount val="1"/>
                <c:pt idx="0">
                  <c:v>Luft til luft-varmepumper mv.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'3A'!$N$153:$U$153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'3A'!$N$155:$U$155</c:f>
              <c:numCache>
                <c:formatCode>General</c:formatCode>
                <c:ptCount val="8"/>
                <c:pt idx="0">
                  <c:v>17</c:v>
                </c:pt>
                <c:pt idx="1">
                  <c:v>24</c:v>
                </c:pt>
                <c:pt idx="2">
                  <c:v>21</c:v>
                </c:pt>
                <c:pt idx="3">
                  <c:v>36</c:v>
                </c:pt>
                <c:pt idx="4">
                  <c:v>40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6-43FA-A7B6-3CE2318B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05272"/>
        <c:axId val="550912160"/>
      </c:areaChart>
      <c:catAx>
        <c:axId val="55090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2160"/>
        <c:crosses val="autoZero"/>
        <c:auto val="1"/>
        <c:lblAlgn val="ctr"/>
        <c:lblOffset val="100"/>
        <c:noMultiLvlLbl val="0"/>
      </c:catAx>
      <c:valAx>
        <c:axId val="55091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5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Opvarmet boligareal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31630406388775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'3A'!$M$54</c:f>
              <c:strCache>
                <c:ptCount val="1"/>
                <c:pt idx="0">
                  <c:v>Enfamiliehuse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'3A'!$N$53:$AM$53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'3A'!$N$54:$AM$54</c:f>
              <c:numCache>
                <c:formatCode>General</c:formatCode>
                <c:ptCount val="26"/>
                <c:pt idx="0">
                  <c:v>203.2</c:v>
                </c:pt>
                <c:pt idx="1">
                  <c:v>208.8</c:v>
                </c:pt>
                <c:pt idx="2">
                  <c:v>210.4</c:v>
                </c:pt>
                <c:pt idx="3">
                  <c:v>212.1</c:v>
                </c:pt>
                <c:pt idx="4">
                  <c:v>213.7</c:v>
                </c:pt>
                <c:pt idx="5">
                  <c:v>215</c:v>
                </c:pt>
                <c:pt idx="6">
                  <c:v>216.5</c:v>
                </c:pt>
                <c:pt idx="7">
                  <c:v>218.1</c:v>
                </c:pt>
                <c:pt idx="8">
                  <c:v>220</c:v>
                </c:pt>
                <c:pt idx="9">
                  <c:v>221.5</c:v>
                </c:pt>
                <c:pt idx="10">
                  <c:v>223.9</c:v>
                </c:pt>
                <c:pt idx="11">
                  <c:v>224.94</c:v>
                </c:pt>
                <c:pt idx="12">
                  <c:v>225.98</c:v>
                </c:pt>
                <c:pt idx="13">
                  <c:v>227.02</c:v>
                </c:pt>
                <c:pt idx="14">
                  <c:v>228.06</c:v>
                </c:pt>
                <c:pt idx="15">
                  <c:v>229.1</c:v>
                </c:pt>
                <c:pt idx="16">
                  <c:v>229.56</c:v>
                </c:pt>
                <c:pt idx="17">
                  <c:v>230.02</c:v>
                </c:pt>
                <c:pt idx="18">
                  <c:v>230.48</c:v>
                </c:pt>
                <c:pt idx="19">
                  <c:v>230.94</c:v>
                </c:pt>
                <c:pt idx="20">
                  <c:v>231.4</c:v>
                </c:pt>
                <c:pt idx="21">
                  <c:v>231.5</c:v>
                </c:pt>
                <c:pt idx="22">
                  <c:v>231.6</c:v>
                </c:pt>
                <c:pt idx="23">
                  <c:v>231.7</c:v>
                </c:pt>
                <c:pt idx="24">
                  <c:v>231.8</c:v>
                </c:pt>
                <c:pt idx="25">
                  <c:v>231.9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8-4B28-B854-2FC38869923A}"/>
            </c:ext>
          </c:extLst>
        </c:ser>
        <c:ser>
          <c:idx val="1"/>
          <c:order val="1"/>
          <c:tx>
            <c:strRef>
              <c:f>'3A'!$M$55</c:f>
              <c:strCache>
                <c:ptCount val="1"/>
                <c:pt idx="0">
                  <c:v>Etageboliger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'3A'!$N$53:$AM$53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'3A'!$N$55:$AM$55</c:f>
              <c:numCache>
                <c:formatCode>General</c:formatCode>
                <c:ptCount val="26"/>
                <c:pt idx="0">
                  <c:v>75.5</c:v>
                </c:pt>
                <c:pt idx="1">
                  <c:v>77.099999999999994</c:v>
                </c:pt>
                <c:pt idx="2">
                  <c:v>77.5</c:v>
                </c:pt>
                <c:pt idx="3">
                  <c:v>78.2</c:v>
                </c:pt>
                <c:pt idx="4">
                  <c:v>79</c:v>
                </c:pt>
                <c:pt idx="5">
                  <c:v>79.599999999999994</c:v>
                </c:pt>
                <c:pt idx="6">
                  <c:v>80.3</c:v>
                </c:pt>
                <c:pt idx="7">
                  <c:v>81.2</c:v>
                </c:pt>
                <c:pt idx="8">
                  <c:v>82.8</c:v>
                </c:pt>
                <c:pt idx="9">
                  <c:v>84.3</c:v>
                </c:pt>
                <c:pt idx="10">
                  <c:v>86.2</c:v>
                </c:pt>
                <c:pt idx="11">
                  <c:v>87.38</c:v>
                </c:pt>
                <c:pt idx="12">
                  <c:v>88.56</c:v>
                </c:pt>
                <c:pt idx="13">
                  <c:v>89.74</c:v>
                </c:pt>
                <c:pt idx="14">
                  <c:v>90.92</c:v>
                </c:pt>
                <c:pt idx="15">
                  <c:v>92.1</c:v>
                </c:pt>
                <c:pt idx="16">
                  <c:v>93</c:v>
                </c:pt>
                <c:pt idx="17">
                  <c:v>93.9</c:v>
                </c:pt>
                <c:pt idx="18">
                  <c:v>94.8</c:v>
                </c:pt>
                <c:pt idx="19">
                  <c:v>95.7</c:v>
                </c:pt>
                <c:pt idx="20">
                  <c:v>96.6</c:v>
                </c:pt>
                <c:pt idx="21">
                  <c:v>97.26</c:v>
                </c:pt>
                <c:pt idx="22">
                  <c:v>97.92</c:v>
                </c:pt>
                <c:pt idx="23">
                  <c:v>98.58</c:v>
                </c:pt>
                <c:pt idx="24">
                  <c:v>99.24</c:v>
                </c:pt>
                <c:pt idx="25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B28-B854-2FC38869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07240"/>
        <c:axId val="550911832"/>
      </c:lineChart>
      <c:catAx>
        <c:axId val="550907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1832"/>
        <c:crosses val="autoZero"/>
        <c:auto val="1"/>
        <c:lblAlgn val="ctr"/>
        <c:lblOffset val="100"/>
        <c:tickLblSkip val="5"/>
        <c:noMultiLvlLbl val="0"/>
      </c:catAx>
      <c:valAx>
        <c:axId val="55091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m2</a:t>
                </a:r>
              </a:p>
            </c:rich>
          </c:tx>
          <c:layout>
            <c:manualLayout>
              <c:xMode val="edge"/>
              <c:yMode val="edge"/>
              <c:x val="2.642068141956189E-2"/>
              <c:y val="6.2369823758078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7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299268574840462"/>
          <c:h val="0.68823546777865385"/>
        </c:manualLayout>
      </c:layout>
      <c:areaChart>
        <c:grouping val="stacked"/>
        <c:varyColors val="0"/>
        <c:ser>
          <c:idx val="0"/>
          <c:order val="0"/>
          <c:tx>
            <c:strRef>
              <c:f>'3A'!$M$254</c:f>
              <c:strCache>
                <c:ptCount val="1"/>
                <c:pt idx="0">
                  <c:v>Belysning og apparater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'3A'!$N$254:$BG$254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33.5</c:v>
                </c:pt>
                <c:pt idx="31">
                  <c:v>30.76</c:v>
                </c:pt>
                <c:pt idx="32">
                  <c:v>30.39</c:v>
                </c:pt>
                <c:pt idx="33">
                  <c:v>30.01</c:v>
                </c:pt>
                <c:pt idx="34">
                  <c:v>29.64</c:v>
                </c:pt>
                <c:pt idx="35">
                  <c:v>29.26</c:v>
                </c:pt>
                <c:pt idx="36">
                  <c:v>29.2</c:v>
                </c:pt>
                <c:pt idx="37">
                  <c:v>29.14</c:v>
                </c:pt>
                <c:pt idx="38">
                  <c:v>29.08</c:v>
                </c:pt>
                <c:pt idx="39">
                  <c:v>29.01</c:v>
                </c:pt>
                <c:pt idx="40">
                  <c:v>28.95</c:v>
                </c:pt>
                <c:pt idx="41">
                  <c:v>28.83</c:v>
                </c:pt>
                <c:pt idx="42">
                  <c:v>28.71</c:v>
                </c:pt>
                <c:pt idx="43">
                  <c:v>28.59</c:v>
                </c:pt>
                <c:pt idx="44">
                  <c:v>28.46</c:v>
                </c:pt>
                <c:pt idx="45">
                  <c:v>28.34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9-4CA0-B98A-51EE7F90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09536"/>
        <c:axId val="550910192"/>
      </c:areaChart>
      <c:catAx>
        <c:axId val="5509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0192"/>
        <c:crosses val="autoZero"/>
        <c:auto val="1"/>
        <c:lblAlgn val="ctr"/>
        <c:lblOffset val="100"/>
        <c:tickLblSkip val="5"/>
        <c:noMultiLvlLbl val="0"/>
      </c:catAx>
      <c:valAx>
        <c:axId val="550910192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9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Energivarernes andel af det endelige varmeforbrug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7760943389185354E-2"/>
          <c:y val="0.2057085651032968"/>
          <c:w val="0.64455648020300782"/>
          <c:h val="0.676418889938941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'3A'!$N$129:$P$129</c:f>
              <c:numCache>
                <c:formatCode>0%</c:formatCode>
                <c:ptCount val="3"/>
                <c:pt idx="0">
                  <c:v>0.06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1-4075-9FC5-E894E4CA216B}"/>
            </c:ext>
          </c:extLst>
        </c:ser>
        <c:ser>
          <c:idx val="1"/>
          <c:order val="1"/>
          <c:tx>
            <c:strRef>
              <c:f>'3A'!$M$130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'3A'!$N$130:$P$130</c:f>
              <c:numCache>
                <c:formatCode>0%</c:formatCode>
                <c:ptCount val="3"/>
                <c:pt idx="0">
                  <c:v>0.15</c:v>
                </c:pt>
                <c:pt idx="1">
                  <c:v>0.02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1-4075-9FC5-E894E4CA216B}"/>
            </c:ext>
          </c:extLst>
        </c:ser>
        <c:ser>
          <c:idx val="2"/>
          <c:order val="2"/>
          <c:tx>
            <c:strRef>
              <c:f>'3A'!$M$131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'3A'!$N$131:$P$131</c:f>
              <c:numCache>
                <c:formatCode>0%</c:formatCode>
                <c:ptCount val="3"/>
                <c:pt idx="0">
                  <c:v>0.02</c:v>
                </c:pt>
                <c:pt idx="1">
                  <c:v>0.05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1-4075-9FC5-E894E4CA216B}"/>
            </c:ext>
          </c:extLst>
        </c:ser>
        <c:ser>
          <c:idx val="3"/>
          <c:order val="3"/>
          <c:tx>
            <c:strRef>
              <c:f>'3A'!$M$132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'3A'!$N$132:$P$132</c:f>
              <c:numCache>
                <c:formatCode>0%</c:formatCode>
                <c:ptCount val="3"/>
                <c:pt idx="0">
                  <c:v>0.23</c:v>
                </c:pt>
                <c:pt idx="1">
                  <c:v>0.2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1-4075-9FC5-E894E4CA216B}"/>
            </c:ext>
          </c:extLst>
        </c:ser>
        <c:ser>
          <c:idx val="4"/>
          <c:order val="4"/>
          <c:tx>
            <c:strRef>
              <c:f>'3A'!$M$133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'3A'!$N$133:$P$133</c:f>
              <c:numCache>
                <c:formatCode>0%</c:formatCode>
                <c:ptCount val="3"/>
                <c:pt idx="0">
                  <c:v>0.06</c:v>
                </c:pt>
                <c:pt idx="1">
                  <c:v>0.12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B1-4075-9FC5-E894E4CA216B}"/>
            </c:ext>
          </c:extLst>
        </c:ser>
        <c:ser>
          <c:idx val="5"/>
          <c:order val="5"/>
          <c:tx>
            <c:strRef>
              <c:f>'3A'!$M$134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'3A'!$N$134:$P$134</c:f>
              <c:numCache>
                <c:formatCode>0%</c:formatCode>
                <c:ptCount val="3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B1-4075-9FC5-E894E4CA216B}"/>
            </c:ext>
          </c:extLst>
        </c:ser>
        <c:ser>
          <c:idx val="6"/>
          <c:order val="6"/>
          <c:tx>
            <c:strRef>
              <c:f>'3A'!$M$135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'3A'!$N$135:$P$135</c:f>
              <c:numCache>
                <c:formatCode>0%</c:formatCode>
                <c:ptCount val="3"/>
                <c:pt idx="0">
                  <c:v>0.45</c:v>
                </c:pt>
                <c:pt idx="1">
                  <c:v>0.53</c:v>
                </c:pt>
                <c:pt idx="2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B1-4075-9FC5-E894E4CA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50918720"/>
        <c:axId val="550916752"/>
      </c:barChart>
      <c:catAx>
        <c:axId val="5509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6752"/>
        <c:crosses val="autoZero"/>
        <c:auto val="1"/>
        <c:lblAlgn val="ctr"/>
        <c:lblOffset val="100"/>
        <c:noMultiLvlLbl val="0"/>
      </c:catAx>
      <c:valAx>
        <c:axId val="550916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75426353696309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'3A'!$M$29</c:f>
              <c:strCache>
                <c:ptCount val="1"/>
                <c:pt idx="0">
                  <c:v>Belysning og el-apparater</c:v>
                </c:pt>
              </c:strCache>
            </c:strRef>
          </c:tx>
          <c:spPr>
            <a:solidFill>
              <a:srgbClr val="46AFF0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'3A'!$N$29:$BG$29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33.5</c:v>
                </c:pt>
                <c:pt idx="31">
                  <c:v>30.76</c:v>
                </c:pt>
                <c:pt idx="32">
                  <c:v>30.39</c:v>
                </c:pt>
                <c:pt idx="33">
                  <c:v>30.01</c:v>
                </c:pt>
                <c:pt idx="34">
                  <c:v>29.64</c:v>
                </c:pt>
                <c:pt idx="35">
                  <c:v>29.26</c:v>
                </c:pt>
                <c:pt idx="36">
                  <c:v>29.2</c:v>
                </c:pt>
                <c:pt idx="37">
                  <c:v>29.14</c:v>
                </c:pt>
                <c:pt idx="38">
                  <c:v>29.08</c:v>
                </c:pt>
                <c:pt idx="39">
                  <c:v>29.01</c:v>
                </c:pt>
                <c:pt idx="40">
                  <c:v>28.95</c:v>
                </c:pt>
                <c:pt idx="41">
                  <c:v>28.83</c:v>
                </c:pt>
                <c:pt idx="42">
                  <c:v>28.71</c:v>
                </c:pt>
                <c:pt idx="43">
                  <c:v>28.59</c:v>
                </c:pt>
                <c:pt idx="44">
                  <c:v>28.46</c:v>
                </c:pt>
                <c:pt idx="45">
                  <c:v>28.34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4-4671-9275-CBEA09519B90}"/>
            </c:ext>
          </c:extLst>
        </c:ser>
        <c:ser>
          <c:idx val="1"/>
          <c:order val="1"/>
          <c:tx>
            <c:strRef>
              <c:f>'3A'!$M$30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'3A'!$N$30:$BG$30</c:f>
              <c:numCache>
                <c:formatCode>General</c:formatCode>
                <c:ptCount val="46"/>
                <c:pt idx="0">
                  <c:v>1.63</c:v>
                </c:pt>
                <c:pt idx="1">
                  <c:v>1.66</c:v>
                </c:pt>
                <c:pt idx="2">
                  <c:v>1.62</c:v>
                </c:pt>
                <c:pt idx="3">
                  <c:v>1.69</c:v>
                </c:pt>
                <c:pt idx="4">
                  <c:v>1.83</c:v>
                </c:pt>
                <c:pt idx="5">
                  <c:v>1.88</c:v>
                </c:pt>
                <c:pt idx="6">
                  <c:v>2.0299999999999998</c:v>
                </c:pt>
                <c:pt idx="7">
                  <c:v>1.97</c:v>
                </c:pt>
                <c:pt idx="8">
                  <c:v>1.94</c:v>
                </c:pt>
                <c:pt idx="9">
                  <c:v>1.97</c:v>
                </c:pt>
                <c:pt idx="10">
                  <c:v>2</c:v>
                </c:pt>
                <c:pt idx="11">
                  <c:v>1.99</c:v>
                </c:pt>
                <c:pt idx="12">
                  <c:v>1.9</c:v>
                </c:pt>
                <c:pt idx="13">
                  <c:v>1.91</c:v>
                </c:pt>
                <c:pt idx="14">
                  <c:v>1.94</c:v>
                </c:pt>
                <c:pt idx="15">
                  <c:v>1.89</c:v>
                </c:pt>
                <c:pt idx="16">
                  <c:v>1.87</c:v>
                </c:pt>
                <c:pt idx="17">
                  <c:v>1.84</c:v>
                </c:pt>
                <c:pt idx="18">
                  <c:v>1.72</c:v>
                </c:pt>
                <c:pt idx="19">
                  <c:v>1.64</c:v>
                </c:pt>
                <c:pt idx="20">
                  <c:v>1.65</c:v>
                </c:pt>
                <c:pt idx="21">
                  <c:v>1.51</c:v>
                </c:pt>
                <c:pt idx="22">
                  <c:v>1.44</c:v>
                </c:pt>
                <c:pt idx="23">
                  <c:v>1.35</c:v>
                </c:pt>
                <c:pt idx="24">
                  <c:v>1.29</c:v>
                </c:pt>
                <c:pt idx="25">
                  <c:v>1.31</c:v>
                </c:pt>
                <c:pt idx="26">
                  <c:v>1.23</c:v>
                </c:pt>
                <c:pt idx="27">
                  <c:v>1.18</c:v>
                </c:pt>
                <c:pt idx="28">
                  <c:v>1.1399999999999999</c:v>
                </c:pt>
                <c:pt idx="29">
                  <c:v>1.07</c:v>
                </c:pt>
                <c:pt idx="30">
                  <c:v>0.91</c:v>
                </c:pt>
                <c:pt idx="31">
                  <c:v>0.93</c:v>
                </c:pt>
                <c:pt idx="32">
                  <c:v>0.93</c:v>
                </c:pt>
                <c:pt idx="33">
                  <c:v>0.93</c:v>
                </c:pt>
                <c:pt idx="34">
                  <c:v>0.93</c:v>
                </c:pt>
                <c:pt idx="35">
                  <c:v>0.93</c:v>
                </c:pt>
                <c:pt idx="36">
                  <c:v>0.93</c:v>
                </c:pt>
                <c:pt idx="37">
                  <c:v>0.93</c:v>
                </c:pt>
                <c:pt idx="38">
                  <c:v>0.93</c:v>
                </c:pt>
                <c:pt idx="39">
                  <c:v>0.93</c:v>
                </c:pt>
                <c:pt idx="40">
                  <c:v>0.93</c:v>
                </c:pt>
                <c:pt idx="41">
                  <c:v>0.93</c:v>
                </c:pt>
                <c:pt idx="42">
                  <c:v>0.93</c:v>
                </c:pt>
                <c:pt idx="43">
                  <c:v>0.93</c:v>
                </c:pt>
                <c:pt idx="44">
                  <c:v>0.93</c:v>
                </c:pt>
                <c:pt idx="45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4-4671-9275-CBEA09519B90}"/>
            </c:ext>
          </c:extLst>
        </c:ser>
        <c:ser>
          <c:idx val="2"/>
          <c:order val="2"/>
          <c:tx>
            <c:strRef>
              <c:f>'3A'!$M$31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'3A'!$N$31:$BG$31</c:f>
              <c:numCache>
                <c:formatCode>General</c:formatCode>
                <c:ptCount val="46"/>
                <c:pt idx="0">
                  <c:v>141.46</c:v>
                </c:pt>
                <c:pt idx="1">
                  <c:v>155.24</c:v>
                </c:pt>
                <c:pt idx="2">
                  <c:v>147.87</c:v>
                </c:pt>
                <c:pt idx="3">
                  <c:v>162.9</c:v>
                </c:pt>
                <c:pt idx="4">
                  <c:v>155.32</c:v>
                </c:pt>
                <c:pt idx="5">
                  <c:v>159.93</c:v>
                </c:pt>
                <c:pt idx="6">
                  <c:v>172.29</c:v>
                </c:pt>
                <c:pt idx="7">
                  <c:v>159.37</c:v>
                </c:pt>
                <c:pt idx="8">
                  <c:v>158.58000000000001</c:v>
                </c:pt>
                <c:pt idx="9">
                  <c:v>153.38</c:v>
                </c:pt>
                <c:pt idx="10">
                  <c:v>145.43</c:v>
                </c:pt>
                <c:pt idx="11">
                  <c:v>155.91</c:v>
                </c:pt>
                <c:pt idx="12">
                  <c:v>150.97</c:v>
                </c:pt>
                <c:pt idx="13">
                  <c:v>155.75</c:v>
                </c:pt>
                <c:pt idx="14">
                  <c:v>154.74</c:v>
                </c:pt>
                <c:pt idx="15">
                  <c:v>156.52000000000001</c:v>
                </c:pt>
                <c:pt idx="16">
                  <c:v>155.94</c:v>
                </c:pt>
                <c:pt idx="17">
                  <c:v>155.94</c:v>
                </c:pt>
                <c:pt idx="18">
                  <c:v>155.69999999999999</c:v>
                </c:pt>
                <c:pt idx="19">
                  <c:v>156.91</c:v>
                </c:pt>
                <c:pt idx="20">
                  <c:v>177.2</c:v>
                </c:pt>
                <c:pt idx="21">
                  <c:v>156.61000000000001</c:v>
                </c:pt>
                <c:pt idx="22">
                  <c:v>155.11000000000001</c:v>
                </c:pt>
                <c:pt idx="23">
                  <c:v>155.68</c:v>
                </c:pt>
                <c:pt idx="24">
                  <c:v>142.15</c:v>
                </c:pt>
                <c:pt idx="25">
                  <c:v>154.53</c:v>
                </c:pt>
                <c:pt idx="26">
                  <c:v>160.63999999999999</c:v>
                </c:pt>
                <c:pt idx="27">
                  <c:v>157.44999999999999</c:v>
                </c:pt>
                <c:pt idx="28">
                  <c:v>155.5</c:v>
                </c:pt>
                <c:pt idx="29">
                  <c:v>151.46</c:v>
                </c:pt>
                <c:pt idx="30">
                  <c:v>146.61000000000001</c:v>
                </c:pt>
                <c:pt idx="31">
                  <c:v>155.43</c:v>
                </c:pt>
                <c:pt idx="32">
                  <c:v>154.9</c:v>
                </c:pt>
                <c:pt idx="33">
                  <c:v>154.36000000000001</c:v>
                </c:pt>
                <c:pt idx="34">
                  <c:v>153.83000000000001</c:v>
                </c:pt>
                <c:pt idx="35">
                  <c:v>153.30000000000001</c:v>
                </c:pt>
                <c:pt idx="36">
                  <c:v>152.72</c:v>
                </c:pt>
                <c:pt idx="37">
                  <c:v>152.13999999999999</c:v>
                </c:pt>
                <c:pt idx="38">
                  <c:v>151.56</c:v>
                </c:pt>
                <c:pt idx="39">
                  <c:v>150.97999999999999</c:v>
                </c:pt>
                <c:pt idx="40">
                  <c:v>150.38999999999999</c:v>
                </c:pt>
                <c:pt idx="41">
                  <c:v>149.56</c:v>
                </c:pt>
                <c:pt idx="42">
                  <c:v>148.74</c:v>
                </c:pt>
                <c:pt idx="43">
                  <c:v>147.91</c:v>
                </c:pt>
                <c:pt idx="44">
                  <c:v>147.08000000000001</c:v>
                </c:pt>
                <c:pt idx="45">
                  <c:v>146.25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4-4671-9275-CBEA0951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666808"/>
        <c:axId val="567670416"/>
      </c:areaChart>
      <c:catAx>
        <c:axId val="56766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70416"/>
        <c:crosses val="autoZero"/>
        <c:auto val="1"/>
        <c:lblAlgn val="ctr"/>
        <c:lblOffset val="100"/>
        <c:tickLblSkip val="5"/>
        <c:noMultiLvlLbl val="0"/>
      </c:catAx>
      <c:valAx>
        <c:axId val="56767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6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71799324551255728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'3A'!$M$304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'3A'!$N$304:$O$304</c:f>
              <c:numCache>
                <c:formatCode>General</c:formatCode>
                <c:ptCount val="2"/>
                <c:pt idx="0">
                  <c:v>0.11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1-429E-A877-DC4CAA6B5853}"/>
            </c:ext>
          </c:extLst>
        </c:ser>
        <c:ser>
          <c:idx val="1"/>
          <c:order val="1"/>
          <c:tx>
            <c:strRef>
              <c:f>'3A'!$M$305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'3A'!$N$305:$O$305</c:f>
              <c:numCache>
                <c:formatCode>General</c:formatCode>
                <c:ptCount val="2"/>
                <c:pt idx="0">
                  <c:v>0.15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1-429E-A877-DC4CAA6B5853}"/>
            </c:ext>
          </c:extLst>
        </c:ser>
        <c:ser>
          <c:idx val="2"/>
          <c:order val="2"/>
          <c:tx>
            <c:strRef>
              <c:f>'3A'!$M$306</c:f>
              <c:strCache>
                <c:ptCount val="1"/>
                <c:pt idx="0">
                  <c:v>Biomassefyr mm.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'3A'!$N$306:$O$306</c:f>
              <c:numCache>
                <c:formatCode>General</c:formatCode>
                <c:ptCount val="2"/>
                <c:pt idx="0">
                  <c:v>0.09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1-429E-A877-DC4CAA6B5853}"/>
            </c:ext>
          </c:extLst>
        </c:ser>
        <c:ser>
          <c:idx val="3"/>
          <c:order val="3"/>
          <c:tx>
            <c:strRef>
              <c:f>'3A'!$M$307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'3A'!$N$307:$O$307</c:f>
              <c:numCache>
                <c:formatCode>General</c:formatCode>
                <c:ptCount val="2"/>
                <c:pt idx="0">
                  <c:v>7.0000000000000007E-2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1-429E-A877-DC4CAA6B5853}"/>
            </c:ext>
          </c:extLst>
        </c:ser>
        <c:ser>
          <c:idx val="4"/>
          <c:order val="4"/>
          <c:tx>
            <c:strRef>
              <c:f>'3A'!$M$308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'3A'!$N$308:$O$308</c:f>
              <c:numCache>
                <c:formatCode>General</c:formatCode>
                <c:ptCount val="2"/>
                <c:pt idx="0">
                  <c:v>0.06</c:v>
                </c:pt>
                <c:pt idx="1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F1-429E-A877-DC4CAA6B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7667136"/>
        <c:axId val="567668120"/>
      </c:barChart>
      <c:catAx>
        <c:axId val="5676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8120"/>
        <c:crosses val="autoZero"/>
        <c:auto val="1"/>
        <c:lblAlgn val="ctr"/>
        <c:lblOffset val="100"/>
        <c:noMultiLvlLbl val="0"/>
      </c:catAx>
      <c:valAx>
        <c:axId val="56766812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7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Enfamiliehuse                                        Etageboliger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5176455875830897"/>
          <c:w val="0.3954149718252043"/>
          <c:h val="0.67138449637654363"/>
        </c:manualLayout>
      </c:layout>
      <c:lineChart>
        <c:grouping val="standard"/>
        <c:varyColors val="0"/>
        <c:ser>
          <c:idx val="0"/>
          <c:order val="0"/>
          <c:tx>
            <c:strRef>
              <c:f>'3A'!$M$229</c:f>
              <c:strCache>
                <c:ptCount val="1"/>
                <c:pt idx="0">
                  <c:v>Enfamilie - 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'3A'!$N$229:$AM$229</c:f>
              <c:numCache>
                <c:formatCode>General</c:formatCode>
                <c:ptCount val="26"/>
                <c:pt idx="0">
                  <c:v>92</c:v>
                </c:pt>
                <c:pt idx="1">
                  <c:v>94</c:v>
                </c:pt>
                <c:pt idx="2">
                  <c:v>95</c:v>
                </c:pt>
                <c:pt idx="3">
                  <c:v>95</c:v>
                </c:pt>
                <c:pt idx="4">
                  <c:v>96</c:v>
                </c:pt>
                <c:pt idx="5">
                  <c:v>97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  <c:pt idx="10">
                  <c:v>100</c:v>
                </c:pt>
                <c:pt idx="11">
                  <c:v>101</c:v>
                </c:pt>
                <c:pt idx="12">
                  <c:v>101</c:v>
                </c:pt>
                <c:pt idx="13">
                  <c:v>101</c:v>
                </c:pt>
                <c:pt idx="14">
                  <c:v>101</c:v>
                </c:pt>
                <c:pt idx="15">
                  <c:v>101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102</c:v>
                </c:pt>
                <c:pt idx="23">
                  <c:v>102</c:v>
                </c:pt>
                <c:pt idx="24">
                  <c:v>102</c:v>
                </c:pt>
                <c:pt idx="25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6-4E33-A842-F21BD2F13319}"/>
            </c:ext>
          </c:extLst>
        </c:ser>
        <c:ser>
          <c:idx val="1"/>
          <c:order val="1"/>
          <c:tx>
            <c:strRef>
              <c:f>'3A'!$M$230</c:f>
              <c:strCache>
                <c:ptCount val="1"/>
                <c:pt idx="0">
                  <c:v>Enfamilie - 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'3A'!$N$230:$AM$230</c:f>
              <c:numCache>
                <c:formatCode>General</c:formatCode>
                <c:ptCount val="26"/>
                <c:pt idx="0">
                  <c:v>103</c:v>
                </c:pt>
                <c:pt idx="1">
                  <c:v>105</c:v>
                </c:pt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103</c:v>
                </c:pt>
                <c:pt idx="6">
                  <c:v>105</c:v>
                </c:pt>
                <c:pt idx="7">
                  <c:v>103</c:v>
                </c:pt>
                <c:pt idx="8">
                  <c:v>102</c:v>
                </c:pt>
                <c:pt idx="9">
                  <c:v>100</c:v>
                </c:pt>
                <c:pt idx="10">
                  <c:v>100</c:v>
                </c:pt>
                <c:pt idx="11">
                  <c:v>99</c:v>
                </c:pt>
                <c:pt idx="12">
                  <c:v>98</c:v>
                </c:pt>
                <c:pt idx="13">
                  <c:v>97</c:v>
                </c:pt>
                <c:pt idx="14">
                  <c:v>96</c:v>
                </c:pt>
                <c:pt idx="15">
                  <c:v>95</c:v>
                </c:pt>
                <c:pt idx="16">
                  <c:v>95</c:v>
                </c:pt>
                <c:pt idx="17">
                  <c:v>94</c:v>
                </c:pt>
                <c:pt idx="18">
                  <c:v>94</c:v>
                </c:pt>
                <c:pt idx="19">
                  <c:v>94</c:v>
                </c:pt>
                <c:pt idx="20">
                  <c:v>93</c:v>
                </c:pt>
                <c:pt idx="21">
                  <c:v>92</c:v>
                </c:pt>
                <c:pt idx="22">
                  <c:v>91</c:v>
                </c:pt>
                <c:pt idx="23">
                  <c:v>91</c:v>
                </c:pt>
                <c:pt idx="24">
                  <c:v>90</c:v>
                </c:pt>
                <c:pt idx="2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6-4E33-A842-F21BD2F13319}"/>
            </c:ext>
          </c:extLst>
        </c:ser>
        <c:ser>
          <c:idx val="2"/>
          <c:order val="2"/>
          <c:tx>
            <c:strRef>
              <c:f>'3A'!$M$231</c:f>
              <c:strCache>
                <c:ptCount val="1"/>
                <c:pt idx="0">
                  <c:v>Enfamilie - Udledninger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'3A'!$N$231:$AM$231</c:f>
              <c:numCache>
                <c:formatCode>General</c:formatCode>
                <c:ptCount val="26"/>
                <c:pt idx="0">
                  <c:v>157</c:v>
                </c:pt>
                <c:pt idx="1">
                  <c:v>156</c:v>
                </c:pt>
                <c:pt idx="2">
                  <c:v>137</c:v>
                </c:pt>
                <c:pt idx="3">
                  <c:v>133</c:v>
                </c:pt>
                <c:pt idx="4">
                  <c:v>119</c:v>
                </c:pt>
                <c:pt idx="5">
                  <c:v>116</c:v>
                </c:pt>
                <c:pt idx="6">
                  <c:v>115</c:v>
                </c:pt>
                <c:pt idx="7">
                  <c:v>107</c:v>
                </c:pt>
                <c:pt idx="8">
                  <c:v>106</c:v>
                </c:pt>
                <c:pt idx="9">
                  <c:v>100</c:v>
                </c:pt>
                <c:pt idx="10">
                  <c:v>91</c:v>
                </c:pt>
                <c:pt idx="11">
                  <c:v>82</c:v>
                </c:pt>
                <c:pt idx="12">
                  <c:v>73</c:v>
                </c:pt>
                <c:pt idx="13">
                  <c:v>64</c:v>
                </c:pt>
                <c:pt idx="14">
                  <c:v>54</c:v>
                </c:pt>
                <c:pt idx="15">
                  <c:v>45</c:v>
                </c:pt>
                <c:pt idx="16">
                  <c:v>39</c:v>
                </c:pt>
                <c:pt idx="17">
                  <c:v>32</c:v>
                </c:pt>
                <c:pt idx="18">
                  <c:v>26</c:v>
                </c:pt>
                <c:pt idx="19">
                  <c:v>20</c:v>
                </c:pt>
                <c:pt idx="20">
                  <c:v>13</c:v>
                </c:pt>
                <c:pt idx="21">
                  <c:v>12</c:v>
                </c:pt>
                <c:pt idx="22">
                  <c:v>10</c:v>
                </c:pt>
                <c:pt idx="23">
                  <c:v>8</c:v>
                </c:pt>
                <c:pt idx="24">
                  <c:v>7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6-4E33-A842-F21BD2F1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14456"/>
        <c:axId val="550917736"/>
      </c:lineChart>
      <c:catAx>
        <c:axId val="55091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7736"/>
        <c:crosses val="autoZero"/>
        <c:auto val="1"/>
        <c:lblAlgn val="ctr"/>
        <c:lblOffset val="100"/>
        <c:tickLblSkip val="5"/>
        <c:noMultiLvlLbl val="0"/>
      </c:catAx>
      <c:valAx>
        <c:axId val="550917736"/>
        <c:scaling>
          <c:orientation val="minMax"/>
          <c:max val="16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1.4572340187334403E-2"/>
              <c:y val="7.50080523096611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03597417621371E-2"/>
          <c:y val="2.6774652478704843E-2"/>
          <c:w val="0.88593629883942238"/>
          <c:h val="0.84357776283258012"/>
        </c:manualLayout>
      </c:layout>
      <c:lineChart>
        <c:grouping val="standard"/>
        <c:varyColors val="0"/>
        <c:ser>
          <c:idx val="3"/>
          <c:order val="0"/>
          <c:tx>
            <c:strRef>
              <c:f>'3A'!$M$232</c:f>
              <c:strCache>
                <c:ptCount val="1"/>
                <c:pt idx="0">
                  <c:v>Etageboliger - 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'3A'!$N$232:$AM$232</c:f>
              <c:numCache>
                <c:formatCode>General</c:formatCode>
                <c:ptCount val="26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91</c:v>
                </c:pt>
                <c:pt idx="4">
                  <c:v>92</c:v>
                </c:pt>
                <c:pt idx="5">
                  <c:v>93</c:v>
                </c:pt>
                <c:pt idx="6">
                  <c:v>94</c:v>
                </c:pt>
                <c:pt idx="7">
                  <c:v>95</c:v>
                </c:pt>
                <c:pt idx="8">
                  <c:v>98</c:v>
                </c:pt>
                <c:pt idx="9">
                  <c:v>100</c:v>
                </c:pt>
                <c:pt idx="10">
                  <c:v>102</c:v>
                </c:pt>
                <c:pt idx="11">
                  <c:v>103</c:v>
                </c:pt>
                <c:pt idx="12">
                  <c:v>104</c:v>
                </c:pt>
                <c:pt idx="13">
                  <c:v>105</c:v>
                </c:pt>
                <c:pt idx="14">
                  <c:v>106</c:v>
                </c:pt>
                <c:pt idx="15">
                  <c:v>107</c:v>
                </c:pt>
                <c:pt idx="16">
                  <c:v>108</c:v>
                </c:pt>
                <c:pt idx="17">
                  <c:v>108</c:v>
                </c:pt>
                <c:pt idx="18">
                  <c:v>109</c:v>
                </c:pt>
                <c:pt idx="19">
                  <c:v>110</c:v>
                </c:pt>
                <c:pt idx="20">
                  <c:v>111</c:v>
                </c:pt>
                <c:pt idx="21">
                  <c:v>111</c:v>
                </c:pt>
                <c:pt idx="22">
                  <c:v>112</c:v>
                </c:pt>
                <c:pt idx="23">
                  <c:v>113</c:v>
                </c:pt>
                <c:pt idx="24">
                  <c:v>113</c:v>
                </c:pt>
                <c:pt idx="2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C-4AB7-93B9-1953A62BE1A1}"/>
            </c:ext>
          </c:extLst>
        </c:ser>
        <c:ser>
          <c:idx val="4"/>
          <c:order val="1"/>
          <c:tx>
            <c:strRef>
              <c:f>'3A'!$M$233</c:f>
              <c:strCache>
                <c:ptCount val="1"/>
                <c:pt idx="0">
                  <c:v>Etageboliger - 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'3A'!$N$233:$AM$233</c:f>
              <c:numCache>
                <c:formatCode>General</c:formatCode>
                <c:ptCount val="26"/>
                <c:pt idx="0">
                  <c:v>97</c:v>
                </c:pt>
                <c:pt idx="1">
                  <c:v>99</c:v>
                </c:pt>
                <c:pt idx="2">
                  <c:v>96</c:v>
                </c:pt>
                <c:pt idx="3">
                  <c:v>96</c:v>
                </c:pt>
                <c:pt idx="4">
                  <c:v>98</c:v>
                </c:pt>
                <c:pt idx="5">
                  <c:v>99</c:v>
                </c:pt>
                <c:pt idx="6">
                  <c:v>99</c:v>
                </c:pt>
                <c:pt idx="7">
                  <c:v>100</c:v>
                </c:pt>
                <c:pt idx="8">
                  <c:v>101</c:v>
                </c:pt>
                <c:pt idx="9">
                  <c:v>100</c:v>
                </c:pt>
                <c:pt idx="10">
                  <c:v>98</c:v>
                </c:pt>
                <c:pt idx="11">
                  <c:v>99</c:v>
                </c:pt>
                <c:pt idx="12">
                  <c:v>100</c:v>
                </c:pt>
                <c:pt idx="13">
                  <c:v>101</c:v>
                </c:pt>
                <c:pt idx="14">
                  <c:v>102</c:v>
                </c:pt>
                <c:pt idx="15">
                  <c:v>102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103</c:v>
                </c:pt>
                <c:pt idx="23">
                  <c:v>103</c:v>
                </c:pt>
                <c:pt idx="24">
                  <c:v>103</c:v>
                </c:pt>
                <c:pt idx="25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C-4AB7-93B9-1953A62BE1A1}"/>
            </c:ext>
          </c:extLst>
        </c:ser>
        <c:ser>
          <c:idx val="5"/>
          <c:order val="2"/>
          <c:tx>
            <c:strRef>
              <c:f>'3A'!$M$234</c:f>
              <c:strCache>
                <c:ptCount val="1"/>
                <c:pt idx="0">
                  <c:v>Etageboliger - Udledninger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'3A'!$N$234:$AM$234</c:f>
              <c:numCache>
                <c:formatCode>General</c:formatCode>
                <c:ptCount val="26"/>
                <c:pt idx="0">
                  <c:v>111</c:v>
                </c:pt>
                <c:pt idx="1">
                  <c:v>111</c:v>
                </c:pt>
                <c:pt idx="2">
                  <c:v>109</c:v>
                </c:pt>
                <c:pt idx="3">
                  <c:v>107</c:v>
                </c:pt>
                <c:pt idx="4">
                  <c:v>109</c:v>
                </c:pt>
                <c:pt idx="5">
                  <c:v>107</c:v>
                </c:pt>
                <c:pt idx="6">
                  <c:v>107</c:v>
                </c:pt>
                <c:pt idx="7">
                  <c:v>103</c:v>
                </c:pt>
                <c:pt idx="8">
                  <c:v>103</c:v>
                </c:pt>
                <c:pt idx="9">
                  <c:v>100</c:v>
                </c:pt>
                <c:pt idx="10">
                  <c:v>84</c:v>
                </c:pt>
                <c:pt idx="11">
                  <c:v>75</c:v>
                </c:pt>
                <c:pt idx="12">
                  <c:v>66</c:v>
                </c:pt>
                <c:pt idx="13">
                  <c:v>57</c:v>
                </c:pt>
                <c:pt idx="14">
                  <c:v>48</c:v>
                </c:pt>
                <c:pt idx="15">
                  <c:v>40</c:v>
                </c:pt>
                <c:pt idx="16">
                  <c:v>33</c:v>
                </c:pt>
                <c:pt idx="17">
                  <c:v>27</c:v>
                </c:pt>
                <c:pt idx="18">
                  <c:v>21</c:v>
                </c:pt>
                <c:pt idx="19">
                  <c:v>15</c:v>
                </c:pt>
                <c:pt idx="20">
                  <c:v>9</c:v>
                </c:pt>
                <c:pt idx="21">
                  <c:v>8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C-4AB7-93B9-1953A62B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14456"/>
        <c:axId val="550917736"/>
      </c:lineChart>
      <c:catAx>
        <c:axId val="55091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7736"/>
        <c:crosses val="autoZero"/>
        <c:auto val="1"/>
        <c:lblAlgn val="ctr"/>
        <c:lblOffset val="100"/>
        <c:tickLblSkip val="5"/>
        <c:noMultiLvlLbl val="0"/>
      </c:catAx>
      <c:valAx>
        <c:axId val="550917736"/>
        <c:scaling>
          <c:orientation val="minMax"/>
          <c:max val="160"/>
        </c:scaling>
        <c:delete val="1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50914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9001138187110502"/>
          <c:h val="0.73457563913445711"/>
        </c:manualLayout>
      </c:layout>
      <c:areaChart>
        <c:grouping val="stacked"/>
        <c:varyColors val="0"/>
        <c:ser>
          <c:idx val="1"/>
          <c:order val="1"/>
          <c:tx>
            <c:strRef>
              <c:f>'2'!$M$80</c:f>
              <c:strCache>
                <c:ptCount val="1"/>
                <c:pt idx="0">
                  <c:v>Energirelaterede udledninger (CRF 1)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'2'!$N$80:$BG$80</c:f>
              <c:numCache>
                <c:formatCode>General</c:formatCode>
                <c:ptCount val="46"/>
                <c:pt idx="0">
                  <c:v>53.53</c:v>
                </c:pt>
                <c:pt idx="1">
                  <c:v>64.28</c:v>
                </c:pt>
                <c:pt idx="2">
                  <c:v>58.43</c:v>
                </c:pt>
                <c:pt idx="3">
                  <c:v>60.76</c:v>
                </c:pt>
                <c:pt idx="4">
                  <c:v>64.739999999999995</c:v>
                </c:pt>
                <c:pt idx="5">
                  <c:v>61.61</c:v>
                </c:pt>
                <c:pt idx="6">
                  <c:v>75.11</c:v>
                </c:pt>
                <c:pt idx="7">
                  <c:v>65.56</c:v>
                </c:pt>
                <c:pt idx="8">
                  <c:v>61.45</c:v>
                </c:pt>
                <c:pt idx="9">
                  <c:v>58.97</c:v>
                </c:pt>
                <c:pt idx="10">
                  <c:v>54.46</c:v>
                </c:pt>
                <c:pt idx="11">
                  <c:v>56.12</c:v>
                </c:pt>
                <c:pt idx="12">
                  <c:v>55.62</c:v>
                </c:pt>
                <c:pt idx="13">
                  <c:v>60.86</c:v>
                </c:pt>
                <c:pt idx="14">
                  <c:v>55.23</c:v>
                </c:pt>
                <c:pt idx="15">
                  <c:v>51.51</c:v>
                </c:pt>
                <c:pt idx="16">
                  <c:v>59.41</c:v>
                </c:pt>
                <c:pt idx="17">
                  <c:v>54.5</c:v>
                </c:pt>
                <c:pt idx="18">
                  <c:v>51.23</c:v>
                </c:pt>
                <c:pt idx="19">
                  <c:v>49.1</c:v>
                </c:pt>
                <c:pt idx="20">
                  <c:v>49.53</c:v>
                </c:pt>
                <c:pt idx="21">
                  <c:v>44.25</c:v>
                </c:pt>
                <c:pt idx="22">
                  <c:v>39.700000000000003</c:v>
                </c:pt>
                <c:pt idx="23">
                  <c:v>41.42</c:v>
                </c:pt>
                <c:pt idx="24">
                  <c:v>37.159999999999997</c:v>
                </c:pt>
                <c:pt idx="25">
                  <c:v>34.630000000000003</c:v>
                </c:pt>
                <c:pt idx="26">
                  <c:v>36.200000000000003</c:v>
                </c:pt>
                <c:pt idx="27">
                  <c:v>33.9</c:v>
                </c:pt>
                <c:pt idx="28">
                  <c:v>33.76</c:v>
                </c:pt>
                <c:pt idx="29">
                  <c:v>30.14</c:v>
                </c:pt>
                <c:pt idx="30">
                  <c:v>27.11</c:v>
                </c:pt>
                <c:pt idx="31">
                  <c:v>28.61</c:v>
                </c:pt>
                <c:pt idx="32">
                  <c:v>28.33</c:v>
                </c:pt>
                <c:pt idx="33">
                  <c:v>25.84</c:v>
                </c:pt>
                <c:pt idx="34">
                  <c:v>24.63</c:v>
                </c:pt>
                <c:pt idx="35">
                  <c:v>23.54</c:v>
                </c:pt>
                <c:pt idx="36">
                  <c:v>22.4</c:v>
                </c:pt>
                <c:pt idx="37">
                  <c:v>21.31</c:v>
                </c:pt>
                <c:pt idx="38">
                  <c:v>19.86</c:v>
                </c:pt>
                <c:pt idx="39">
                  <c:v>18.7</c:v>
                </c:pt>
                <c:pt idx="40">
                  <c:v>17.53</c:v>
                </c:pt>
                <c:pt idx="41">
                  <c:v>16.89</c:v>
                </c:pt>
                <c:pt idx="42">
                  <c:v>16.23</c:v>
                </c:pt>
                <c:pt idx="43">
                  <c:v>15.53</c:v>
                </c:pt>
                <c:pt idx="44">
                  <c:v>14.91</c:v>
                </c:pt>
                <c:pt idx="45">
                  <c:v>14.35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C-4DFD-B380-1EAE3921DE2A}"/>
            </c:ext>
          </c:extLst>
        </c:ser>
        <c:ser>
          <c:idx val="2"/>
          <c:order val="2"/>
          <c:tx>
            <c:strRef>
              <c:f>'2'!$M$81</c:f>
              <c:strCache>
                <c:ptCount val="1"/>
                <c:pt idx="0">
                  <c:v>Procesudledninger (CRF 2)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'2'!$N$81:$BG$81</c:f>
              <c:numCache>
                <c:formatCode>General</c:formatCode>
                <c:ptCount val="46"/>
                <c:pt idx="0">
                  <c:v>2.25</c:v>
                </c:pt>
                <c:pt idx="1">
                  <c:v>2.39</c:v>
                </c:pt>
                <c:pt idx="2">
                  <c:v>2.4500000000000002</c:v>
                </c:pt>
                <c:pt idx="3">
                  <c:v>2.5299999999999998</c:v>
                </c:pt>
                <c:pt idx="4">
                  <c:v>2.64</c:v>
                </c:pt>
                <c:pt idx="5">
                  <c:v>2.8</c:v>
                </c:pt>
                <c:pt idx="6">
                  <c:v>2.95</c:v>
                </c:pt>
                <c:pt idx="7">
                  <c:v>3.03</c:v>
                </c:pt>
                <c:pt idx="8">
                  <c:v>3.17</c:v>
                </c:pt>
                <c:pt idx="9">
                  <c:v>3.42</c:v>
                </c:pt>
                <c:pt idx="10">
                  <c:v>3.57</c:v>
                </c:pt>
                <c:pt idx="11">
                  <c:v>3.43</c:v>
                </c:pt>
                <c:pt idx="12">
                  <c:v>3.37</c:v>
                </c:pt>
                <c:pt idx="13">
                  <c:v>3.36</c:v>
                </c:pt>
                <c:pt idx="14">
                  <c:v>3.23</c:v>
                </c:pt>
                <c:pt idx="15">
                  <c:v>2.75</c:v>
                </c:pt>
                <c:pt idx="16">
                  <c:v>2.8</c:v>
                </c:pt>
                <c:pt idx="17">
                  <c:v>2.83</c:v>
                </c:pt>
                <c:pt idx="18">
                  <c:v>2.5299999999999998</c:v>
                </c:pt>
                <c:pt idx="19">
                  <c:v>2.1</c:v>
                </c:pt>
                <c:pt idx="20">
                  <c:v>1.88</c:v>
                </c:pt>
                <c:pt idx="21">
                  <c:v>2.0299999999999998</c:v>
                </c:pt>
                <c:pt idx="22">
                  <c:v>2.0699999999999998</c:v>
                </c:pt>
                <c:pt idx="23">
                  <c:v>2.0299999999999998</c:v>
                </c:pt>
                <c:pt idx="24">
                  <c:v>1.99</c:v>
                </c:pt>
                <c:pt idx="25">
                  <c:v>1.82</c:v>
                </c:pt>
                <c:pt idx="26">
                  <c:v>2.0299999999999998</c:v>
                </c:pt>
                <c:pt idx="27">
                  <c:v>2.0099999999999998</c:v>
                </c:pt>
                <c:pt idx="28">
                  <c:v>2.0299999999999998</c:v>
                </c:pt>
                <c:pt idx="29">
                  <c:v>1.83</c:v>
                </c:pt>
                <c:pt idx="30">
                  <c:v>1.91</c:v>
                </c:pt>
                <c:pt idx="31">
                  <c:v>1.84</c:v>
                </c:pt>
                <c:pt idx="32">
                  <c:v>1.84</c:v>
                </c:pt>
                <c:pt idx="33">
                  <c:v>1.84</c:v>
                </c:pt>
                <c:pt idx="34">
                  <c:v>1.86</c:v>
                </c:pt>
                <c:pt idx="35">
                  <c:v>1.88</c:v>
                </c:pt>
                <c:pt idx="36">
                  <c:v>1.87</c:v>
                </c:pt>
                <c:pt idx="37">
                  <c:v>1.86</c:v>
                </c:pt>
                <c:pt idx="38">
                  <c:v>1.85</c:v>
                </c:pt>
                <c:pt idx="39">
                  <c:v>1.82</c:v>
                </c:pt>
                <c:pt idx="40">
                  <c:v>1.8</c:v>
                </c:pt>
                <c:pt idx="41">
                  <c:v>1.79</c:v>
                </c:pt>
                <c:pt idx="42">
                  <c:v>1.78</c:v>
                </c:pt>
                <c:pt idx="43">
                  <c:v>1.77</c:v>
                </c:pt>
                <c:pt idx="44">
                  <c:v>1.77</c:v>
                </c:pt>
                <c:pt idx="45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C-4DFD-B380-1EAE3921DE2A}"/>
            </c:ext>
          </c:extLst>
        </c:ser>
        <c:ser>
          <c:idx val="3"/>
          <c:order val="3"/>
          <c:tx>
            <c:strRef>
              <c:f>'2'!$M$82</c:f>
              <c:strCache>
                <c:ptCount val="1"/>
                <c:pt idx="0">
                  <c:v>Landbrugsudledninger (CRF 3)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'2'!$N$82:$BG$82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1C-4DFD-B380-1EAE3921DE2A}"/>
            </c:ext>
          </c:extLst>
        </c:ser>
        <c:ser>
          <c:idx val="4"/>
          <c:order val="4"/>
          <c:tx>
            <c:strRef>
              <c:f>'2'!$M$83</c:f>
              <c:strCache>
                <c:ptCount val="1"/>
                <c:pt idx="0">
                  <c:v>LULUCF udledninger (CRF 4)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'2'!$N$83:$BG$83</c:f>
              <c:numCache>
                <c:formatCode>General</c:formatCode>
                <c:ptCount val="46"/>
                <c:pt idx="0">
                  <c:v>6.9</c:v>
                </c:pt>
                <c:pt idx="1">
                  <c:v>6.21</c:v>
                </c:pt>
                <c:pt idx="2">
                  <c:v>7.14</c:v>
                </c:pt>
                <c:pt idx="3">
                  <c:v>5.8</c:v>
                </c:pt>
                <c:pt idx="4">
                  <c:v>5.34</c:v>
                </c:pt>
                <c:pt idx="5">
                  <c:v>5.42</c:v>
                </c:pt>
                <c:pt idx="6">
                  <c:v>4.7699999999999996</c:v>
                </c:pt>
                <c:pt idx="7">
                  <c:v>5.22</c:v>
                </c:pt>
                <c:pt idx="8">
                  <c:v>5.1100000000000003</c:v>
                </c:pt>
                <c:pt idx="9">
                  <c:v>5.41</c:v>
                </c:pt>
                <c:pt idx="10">
                  <c:v>5.16</c:v>
                </c:pt>
                <c:pt idx="11">
                  <c:v>4.67</c:v>
                </c:pt>
                <c:pt idx="12">
                  <c:v>5.68</c:v>
                </c:pt>
                <c:pt idx="13">
                  <c:v>5.42</c:v>
                </c:pt>
                <c:pt idx="14">
                  <c:v>5.16</c:v>
                </c:pt>
                <c:pt idx="15">
                  <c:v>5.12</c:v>
                </c:pt>
                <c:pt idx="16">
                  <c:v>5.29</c:v>
                </c:pt>
                <c:pt idx="17">
                  <c:v>5.57</c:v>
                </c:pt>
                <c:pt idx="18">
                  <c:v>4.13</c:v>
                </c:pt>
                <c:pt idx="19">
                  <c:v>3.41</c:v>
                </c:pt>
                <c:pt idx="20">
                  <c:v>2.48</c:v>
                </c:pt>
                <c:pt idx="21">
                  <c:v>2.04</c:v>
                </c:pt>
                <c:pt idx="22">
                  <c:v>1.49</c:v>
                </c:pt>
                <c:pt idx="23">
                  <c:v>1.1299999999999999</c:v>
                </c:pt>
                <c:pt idx="24">
                  <c:v>1.84</c:v>
                </c:pt>
                <c:pt idx="25">
                  <c:v>0.81</c:v>
                </c:pt>
                <c:pt idx="26">
                  <c:v>1.91</c:v>
                </c:pt>
                <c:pt idx="27">
                  <c:v>1.84</c:v>
                </c:pt>
                <c:pt idx="28">
                  <c:v>3.76</c:v>
                </c:pt>
                <c:pt idx="29">
                  <c:v>2.92</c:v>
                </c:pt>
                <c:pt idx="30">
                  <c:v>3.13</c:v>
                </c:pt>
                <c:pt idx="31">
                  <c:v>2.4500000000000002</c:v>
                </c:pt>
                <c:pt idx="32">
                  <c:v>3.03</c:v>
                </c:pt>
                <c:pt idx="33">
                  <c:v>3.47</c:v>
                </c:pt>
                <c:pt idx="34">
                  <c:v>4.63</c:v>
                </c:pt>
                <c:pt idx="35">
                  <c:v>4.8099999999999996</c:v>
                </c:pt>
                <c:pt idx="36">
                  <c:v>4.6500000000000004</c:v>
                </c:pt>
                <c:pt idx="37">
                  <c:v>4.3499999999999996</c:v>
                </c:pt>
                <c:pt idx="38">
                  <c:v>4.16</c:v>
                </c:pt>
                <c:pt idx="39">
                  <c:v>3.97</c:v>
                </c:pt>
                <c:pt idx="40">
                  <c:v>3.72</c:v>
                </c:pt>
                <c:pt idx="41">
                  <c:v>3.58</c:v>
                </c:pt>
                <c:pt idx="42">
                  <c:v>3.52</c:v>
                </c:pt>
                <c:pt idx="43">
                  <c:v>3.4</c:v>
                </c:pt>
                <c:pt idx="44">
                  <c:v>3.5</c:v>
                </c:pt>
                <c:pt idx="4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C-4DFD-B380-1EAE3921DE2A}"/>
            </c:ext>
          </c:extLst>
        </c:ser>
        <c:ser>
          <c:idx val="5"/>
          <c:order val="5"/>
          <c:tx>
            <c:strRef>
              <c:f>'2'!$M$84</c:f>
              <c:strCache>
                <c:ptCount val="1"/>
                <c:pt idx="0">
                  <c:v>Affaldsrelaterede udledninger (CRF 5)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'2'!$N$84:$BG$84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1.25</c:v>
                </c:pt>
                <c:pt idx="28">
                  <c:v>1.26</c:v>
                </c:pt>
                <c:pt idx="29">
                  <c:v>1.25</c:v>
                </c:pt>
                <c:pt idx="30">
                  <c:v>1.3</c:v>
                </c:pt>
                <c:pt idx="31">
                  <c:v>1.42</c:v>
                </c:pt>
                <c:pt idx="32">
                  <c:v>1.45</c:v>
                </c:pt>
                <c:pt idx="33">
                  <c:v>1.49</c:v>
                </c:pt>
                <c:pt idx="34">
                  <c:v>1.52</c:v>
                </c:pt>
                <c:pt idx="35">
                  <c:v>1.51</c:v>
                </c:pt>
                <c:pt idx="36">
                  <c:v>1.54</c:v>
                </c:pt>
                <c:pt idx="37">
                  <c:v>1.55</c:v>
                </c:pt>
                <c:pt idx="38">
                  <c:v>1.56</c:v>
                </c:pt>
                <c:pt idx="39">
                  <c:v>1.59</c:v>
                </c:pt>
                <c:pt idx="40">
                  <c:v>1.61</c:v>
                </c:pt>
                <c:pt idx="41">
                  <c:v>1.6</c:v>
                </c:pt>
                <c:pt idx="42">
                  <c:v>1.55</c:v>
                </c:pt>
                <c:pt idx="43">
                  <c:v>1.52</c:v>
                </c:pt>
                <c:pt idx="44">
                  <c:v>1.52</c:v>
                </c:pt>
                <c:pt idx="45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1C-4DFD-B380-1EAE3921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702616"/>
        <c:axId val="413699992"/>
      </c:areaChart>
      <c:barChart>
        <c:barDir val="col"/>
        <c:grouping val="stacked"/>
        <c:varyColors val="0"/>
        <c:ser>
          <c:idx val="0"/>
          <c:order val="0"/>
          <c:tx>
            <c:strRef>
              <c:f>'2'!$M$79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8181"/>
            </a:solidFill>
            <a:ln w="12700">
              <a:noFill/>
            </a:ln>
            <a:effectLst/>
          </c:spPr>
          <c:invertIfNegative val="0"/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'2'!$N$79:$BG$79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-0.5</c:v>
                </c:pt>
                <c:pt idx="35">
                  <c:v>-0.9</c:v>
                </c:pt>
                <c:pt idx="36">
                  <c:v>-0.9</c:v>
                </c:pt>
                <c:pt idx="37">
                  <c:v>-1.1000000000000001</c:v>
                </c:pt>
                <c:pt idx="38">
                  <c:v>-1.1000000000000001</c:v>
                </c:pt>
                <c:pt idx="39">
                  <c:v>-1.4</c:v>
                </c:pt>
                <c:pt idx="40">
                  <c:v>-1.4</c:v>
                </c:pt>
                <c:pt idx="41">
                  <c:v>-1.4</c:v>
                </c:pt>
                <c:pt idx="42">
                  <c:v>-1.4</c:v>
                </c:pt>
                <c:pt idx="43">
                  <c:v>-0.9</c:v>
                </c:pt>
                <c:pt idx="44">
                  <c:v>-0.9</c:v>
                </c:pt>
                <c:pt idx="4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C-4DFD-B380-1EAE3921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13702616"/>
        <c:axId val="413699992"/>
      </c:barChart>
      <c:catAx>
        <c:axId val="41370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699992"/>
        <c:crosses val="autoZero"/>
        <c:auto val="1"/>
        <c:lblAlgn val="ctr"/>
        <c:lblOffset val="100"/>
        <c:tickLblSkip val="5"/>
        <c:noMultiLvlLbl val="0"/>
      </c:catAx>
      <c:valAx>
        <c:axId val="413699992"/>
        <c:scaling>
          <c:orientation val="minMax"/>
          <c:max val="100"/>
          <c:min val="-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2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40612755159146"/>
          <c:y val="0.16783268975669918"/>
          <c:w val="0.31437586296973535"/>
          <c:h val="0.70142765542947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transportsektoren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72705899914169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'4A'!$M$4</c:f>
              <c:strCache>
                <c:ptCount val="1"/>
                <c:pt idx="0">
                  <c:v>Vejtransport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'4A'!$N$4:$BG$4</c:f>
              <c:numCache>
                <c:formatCode>General</c:formatCode>
                <c:ptCount val="46"/>
                <c:pt idx="0">
                  <c:v>10.44</c:v>
                </c:pt>
                <c:pt idx="1">
                  <c:v>10.85</c:v>
                </c:pt>
                <c:pt idx="2">
                  <c:v>11</c:v>
                </c:pt>
                <c:pt idx="3">
                  <c:v>11.1</c:v>
                </c:pt>
                <c:pt idx="4">
                  <c:v>11.54</c:v>
                </c:pt>
                <c:pt idx="5">
                  <c:v>11.59</c:v>
                </c:pt>
                <c:pt idx="6">
                  <c:v>11.74</c:v>
                </c:pt>
                <c:pt idx="7">
                  <c:v>11.89</c:v>
                </c:pt>
                <c:pt idx="8">
                  <c:v>12.03</c:v>
                </c:pt>
                <c:pt idx="9">
                  <c:v>12.1</c:v>
                </c:pt>
                <c:pt idx="10">
                  <c:v>11.93</c:v>
                </c:pt>
                <c:pt idx="11">
                  <c:v>11.95</c:v>
                </c:pt>
                <c:pt idx="12">
                  <c:v>12.05</c:v>
                </c:pt>
                <c:pt idx="13">
                  <c:v>12.49</c:v>
                </c:pt>
                <c:pt idx="14">
                  <c:v>12.76</c:v>
                </c:pt>
                <c:pt idx="15">
                  <c:v>12.85</c:v>
                </c:pt>
                <c:pt idx="16">
                  <c:v>13.2</c:v>
                </c:pt>
                <c:pt idx="17">
                  <c:v>13.77</c:v>
                </c:pt>
                <c:pt idx="18">
                  <c:v>13.43</c:v>
                </c:pt>
                <c:pt idx="19">
                  <c:v>12.67</c:v>
                </c:pt>
                <c:pt idx="20">
                  <c:v>12.58</c:v>
                </c:pt>
                <c:pt idx="21">
                  <c:v>12.24</c:v>
                </c:pt>
                <c:pt idx="22">
                  <c:v>11.69</c:v>
                </c:pt>
                <c:pt idx="23">
                  <c:v>11.48</c:v>
                </c:pt>
                <c:pt idx="24">
                  <c:v>11.68</c:v>
                </c:pt>
                <c:pt idx="25">
                  <c:v>11.89</c:v>
                </c:pt>
                <c:pt idx="26">
                  <c:v>12.08</c:v>
                </c:pt>
                <c:pt idx="27">
                  <c:v>12.25</c:v>
                </c:pt>
                <c:pt idx="28">
                  <c:v>12.53</c:v>
                </c:pt>
                <c:pt idx="29">
                  <c:v>12.32</c:v>
                </c:pt>
                <c:pt idx="30">
                  <c:v>11.32</c:v>
                </c:pt>
                <c:pt idx="31">
                  <c:v>12.1</c:v>
                </c:pt>
                <c:pt idx="32">
                  <c:v>11.95</c:v>
                </c:pt>
                <c:pt idx="33">
                  <c:v>11.85</c:v>
                </c:pt>
                <c:pt idx="34">
                  <c:v>11.68</c:v>
                </c:pt>
                <c:pt idx="35">
                  <c:v>11.33</c:v>
                </c:pt>
                <c:pt idx="36">
                  <c:v>11.08</c:v>
                </c:pt>
                <c:pt idx="37">
                  <c:v>10.82</c:v>
                </c:pt>
                <c:pt idx="38">
                  <c:v>10.47</c:v>
                </c:pt>
                <c:pt idx="39">
                  <c:v>10.199999999999999</c:v>
                </c:pt>
                <c:pt idx="40">
                  <c:v>9.82</c:v>
                </c:pt>
                <c:pt idx="41">
                  <c:v>9.52</c:v>
                </c:pt>
                <c:pt idx="42">
                  <c:v>9.15</c:v>
                </c:pt>
                <c:pt idx="43">
                  <c:v>8.76</c:v>
                </c:pt>
                <c:pt idx="44">
                  <c:v>8.35</c:v>
                </c:pt>
                <c:pt idx="45">
                  <c:v>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8-4683-B86D-A8EA4776B5F1}"/>
            </c:ext>
          </c:extLst>
        </c:ser>
        <c:ser>
          <c:idx val="1"/>
          <c:order val="1"/>
          <c:tx>
            <c:strRef>
              <c:f>'4A'!$M$5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'4A'!$N$5:$BG$5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0.19</c:v>
                </c:pt>
                <c:pt idx="35">
                  <c:v>0.19</c:v>
                </c:pt>
                <c:pt idx="36">
                  <c:v>0.19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8-4683-B86D-A8EA4776B5F1}"/>
            </c:ext>
          </c:extLst>
        </c:ser>
        <c:ser>
          <c:idx val="2"/>
          <c:order val="2"/>
          <c:tx>
            <c:strRef>
              <c:f>'4A'!$M$6</c:f>
              <c:strCache>
                <c:ptCount val="1"/>
                <c:pt idx="0">
                  <c:v>Indenrigssøfart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'4A'!$N$6:$BG$6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0.51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0.51</c:v>
                </c:pt>
                <c:pt idx="35">
                  <c:v>0.51</c:v>
                </c:pt>
                <c:pt idx="36">
                  <c:v>0.51</c:v>
                </c:pt>
                <c:pt idx="37">
                  <c:v>0.51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8-4683-B86D-A8EA4776B5F1}"/>
            </c:ext>
          </c:extLst>
        </c:ser>
        <c:ser>
          <c:idx val="3"/>
          <c:order val="3"/>
          <c:tx>
            <c:strRef>
              <c:f>'4A'!$M$7</c:f>
              <c:strCache>
                <c:ptCount val="1"/>
                <c:pt idx="0">
                  <c:v>Indenrigsluftfart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'4A'!$N$7:$BG$7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8-4683-B86D-A8EA4776B5F1}"/>
            </c:ext>
          </c:extLst>
        </c:ser>
        <c:ser>
          <c:idx val="4"/>
          <c:order val="4"/>
          <c:tx>
            <c:strRef>
              <c:f>'4A'!$M$8</c:f>
              <c:strCache>
                <c:ptCount val="1"/>
                <c:pt idx="0">
                  <c:v>Øvrig transport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'4A'!$N$8:$BG$8</c:f>
              <c:numCache>
                <c:formatCode>General</c:formatCode>
                <c:ptCount val="46"/>
                <c:pt idx="0">
                  <c:v>0.18</c:v>
                </c:pt>
                <c:pt idx="1">
                  <c:v>0.36</c:v>
                </c:pt>
                <c:pt idx="2">
                  <c:v>0.21</c:v>
                </c:pt>
                <c:pt idx="3">
                  <c:v>0.31</c:v>
                </c:pt>
                <c:pt idx="4">
                  <c:v>0.33</c:v>
                </c:pt>
                <c:pt idx="5">
                  <c:v>0.34</c:v>
                </c:pt>
                <c:pt idx="6">
                  <c:v>0.27</c:v>
                </c:pt>
                <c:pt idx="7">
                  <c:v>0.28000000000000003</c:v>
                </c:pt>
                <c:pt idx="8">
                  <c:v>0.35</c:v>
                </c:pt>
                <c:pt idx="9">
                  <c:v>0.44</c:v>
                </c:pt>
                <c:pt idx="10">
                  <c:v>0.38</c:v>
                </c:pt>
                <c:pt idx="11">
                  <c:v>0.28999999999999998</c:v>
                </c:pt>
                <c:pt idx="12">
                  <c:v>0.3</c:v>
                </c:pt>
                <c:pt idx="13">
                  <c:v>0.3</c:v>
                </c:pt>
                <c:pt idx="14">
                  <c:v>0.45</c:v>
                </c:pt>
                <c:pt idx="15">
                  <c:v>0.47</c:v>
                </c:pt>
                <c:pt idx="16">
                  <c:v>0.32</c:v>
                </c:pt>
                <c:pt idx="17">
                  <c:v>0.37</c:v>
                </c:pt>
                <c:pt idx="18">
                  <c:v>0.3</c:v>
                </c:pt>
                <c:pt idx="19">
                  <c:v>0.34</c:v>
                </c:pt>
                <c:pt idx="20">
                  <c:v>0.28999999999999998</c:v>
                </c:pt>
                <c:pt idx="21">
                  <c:v>0.39</c:v>
                </c:pt>
                <c:pt idx="22">
                  <c:v>0.32</c:v>
                </c:pt>
                <c:pt idx="23">
                  <c:v>0.36</c:v>
                </c:pt>
                <c:pt idx="24">
                  <c:v>0.33</c:v>
                </c:pt>
                <c:pt idx="25">
                  <c:v>0.28000000000000003</c:v>
                </c:pt>
                <c:pt idx="26">
                  <c:v>0.31</c:v>
                </c:pt>
                <c:pt idx="27">
                  <c:v>0.39</c:v>
                </c:pt>
                <c:pt idx="28">
                  <c:v>0.32</c:v>
                </c:pt>
                <c:pt idx="29">
                  <c:v>0.27</c:v>
                </c:pt>
                <c:pt idx="30">
                  <c:v>0.32</c:v>
                </c:pt>
                <c:pt idx="31">
                  <c:v>0.26</c:v>
                </c:pt>
                <c:pt idx="32">
                  <c:v>0.25</c:v>
                </c:pt>
                <c:pt idx="33">
                  <c:v>0.24</c:v>
                </c:pt>
                <c:pt idx="34">
                  <c:v>0.24</c:v>
                </c:pt>
                <c:pt idx="35">
                  <c:v>0.23</c:v>
                </c:pt>
                <c:pt idx="36">
                  <c:v>0.23</c:v>
                </c:pt>
                <c:pt idx="37">
                  <c:v>0.22</c:v>
                </c:pt>
                <c:pt idx="38">
                  <c:v>0.22</c:v>
                </c:pt>
                <c:pt idx="39">
                  <c:v>0.22</c:v>
                </c:pt>
                <c:pt idx="40">
                  <c:v>0.22</c:v>
                </c:pt>
                <c:pt idx="41">
                  <c:v>0.22</c:v>
                </c:pt>
                <c:pt idx="42">
                  <c:v>0.21</c:v>
                </c:pt>
                <c:pt idx="43">
                  <c:v>0.21</c:v>
                </c:pt>
                <c:pt idx="44">
                  <c:v>0.21</c:v>
                </c:pt>
                <c:pt idx="4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8-4683-B86D-A8EA4776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58016"/>
        <c:axId val="768058344"/>
      </c:areaChart>
      <c:catAx>
        <c:axId val="7680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8344"/>
        <c:crosses val="autoZero"/>
        <c:auto val="1"/>
        <c:lblAlgn val="ctr"/>
        <c:lblOffset val="100"/>
        <c:tickLblSkip val="5"/>
        <c:noMultiLvlLbl val="0"/>
      </c:catAx>
      <c:valAx>
        <c:axId val="768058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kørselsfordeling på el for plug-in hybridbiler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92300910549688397"/>
          <c:h val="0.65044683269738612"/>
        </c:manualLayout>
      </c:layout>
      <c:areaChart>
        <c:grouping val="stacked"/>
        <c:varyColors val="0"/>
        <c:ser>
          <c:idx val="0"/>
          <c:order val="0"/>
          <c:tx>
            <c:strRef>
              <c:f>'4A'!$M$554</c:f>
              <c:strCache>
                <c:ptCount val="1"/>
                <c:pt idx="0">
                  <c:v>buttom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'4A'!$N$554:$AB$554</c:f>
              <c:numCache>
                <c:formatCode>General</c:formatCode>
                <c:ptCount val="15"/>
                <c:pt idx="0">
                  <c:v>6.98</c:v>
                </c:pt>
                <c:pt idx="1">
                  <c:v>6.85</c:v>
                </c:pt>
                <c:pt idx="2">
                  <c:v>6.79</c:v>
                </c:pt>
                <c:pt idx="3">
                  <c:v>6.68</c:v>
                </c:pt>
                <c:pt idx="4">
                  <c:v>6.47</c:v>
                </c:pt>
                <c:pt idx="5">
                  <c:v>6.3</c:v>
                </c:pt>
                <c:pt idx="6">
                  <c:v>6.13</c:v>
                </c:pt>
                <c:pt idx="7">
                  <c:v>5.93</c:v>
                </c:pt>
                <c:pt idx="8">
                  <c:v>5.76</c:v>
                </c:pt>
                <c:pt idx="9">
                  <c:v>5.56</c:v>
                </c:pt>
                <c:pt idx="10">
                  <c:v>5.38</c:v>
                </c:pt>
                <c:pt idx="11">
                  <c:v>5.14</c:v>
                </c:pt>
                <c:pt idx="12">
                  <c:v>4.88</c:v>
                </c:pt>
                <c:pt idx="13">
                  <c:v>4.62</c:v>
                </c:pt>
                <c:pt idx="14">
                  <c:v>4.3600000000000003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6-4961-9725-1112B596D1AA}"/>
            </c:ext>
          </c:extLst>
        </c:ser>
        <c:ser>
          <c:idx val="2"/>
          <c:order val="2"/>
          <c:tx>
            <c:strRef>
              <c:f>'4A'!$M$556</c:f>
              <c:strCache>
                <c:ptCount val="1"/>
                <c:pt idx="0">
                  <c:v>CO2 udfaldsrum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'4A'!$N$556:$AB$556</c:f>
              <c:numCache>
                <c:formatCode>General</c:formatCode>
                <c:ptCount val="15"/>
                <c:pt idx="0">
                  <c:v>0.05</c:v>
                </c:pt>
                <c:pt idx="1">
                  <c:v>0.09</c:v>
                </c:pt>
                <c:pt idx="2">
                  <c:v>0.12</c:v>
                </c:pt>
                <c:pt idx="3">
                  <c:v>0.15</c:v>
                </c:pt>
                <c:pt idx="4">
                  <c:v>0.16</c:v>
                </c:pt>
                <c:pt idx="5">
                  <c:v>0.18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0.18</c:v>
                </c:pt>
                <c:pt idx="13">
                  <c:v>0.17</c:v>
                </c:pt>
                <c:pt idx="1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6-4961-9725-1112B596D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48176"/>
        <c:axId val="768049816"/>
      </c:areaChart>
      <c:lineChart>
        <c:grouping val="standard"/>
        <c:varyColors val="0"/>
        <c:ser>
          <c:idx val="1"/>
          <c:order val="1"/>
          <c:tx>
            <c:strRef>
              <c:f>'4A'!$M$555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'4A'!$N$555:$AB$555</c:f>
              <c:numCache>
                <c:formatCode>General</c:formatCode>
                <c:ptCount val="15"/>
                <c:pt idx="0">
                  <c:v>7.01</c:v>
                </c:pt>
                <c:pt idx="1">
                  <c:v>6.9</c:v>
                </c:pt>
                <c:pt idx="2">
                  <c:v>6.85</c:v>
                </c:pt>
                <c:pt idx="3">
                  <c:v>6.75</c:v>
                </c:pt>
                <c:pt idx="4">
                  <c:v>6.55</c:v>
                </c:pt>
                <c:pt idx="5">
                  <c:v>6.39</c:v>
                </c:pt>
                <c:pt idx="6">
                  <c:v>6.23</c:v>
                </c:pt>
                <c:pt idx="7">
                  <c:v>6.03</c:v>
                </c:pt>
                <c:pt idx="8">
                  <c:v>5.87</c:v>
                </c:pt>
                <c:pt idx="9">
                  <c:v>5.67</c:v>
                </c:pt>
                <c:pt idx="10">
                  <c:v>5.49</c:v>
                </c:pt>
                <c:pt idx="11">
                  <c:v>5.25</c:v>
                </c:pt>
                <c:pt idx="12">
                  <c:v>4.99</c:v>
                </c:pt>
                <c:pt idx="13">
                  <c:v>4.7300000000000004</c:v>
                </c:pt>
                <c:pt idx="14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6-4961-9725-1112B596D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48176"/>
        <c:axId val="768049816"/>
      </c:lineChart>
      <c:catAx>
        <c:axId val="76804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9816"/>
        <c:crosses val="autoZero"/>
        <c:auto val="1"/>
        <c:lblAlgn val="ctr"/>
        <c:lblOffset val="100"/>
        <c:noMultiLvlLbl val="0"/>
      </c:catAx>
      <c:valAx>
        <c:axId val="7680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0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Indekseret udvikling i trafikarbejde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85893943351867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'4A'!$M$29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'4A'!$N$29:$AC$29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1.06</c:v>
                </c:pt>
                <c:pt idx="4">
                  <c:v>1.07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1.1000000000000001</c:v>
                </c:pt>
                <c:pt idx="8">
                  <c:v>1.1100000000000001</c:v>
                </c:pt>
                <c:pt idx="9">
                  <c:v>1.1200000000000001</c:v>
                </c:pt>
                <c:pt idx="10">
                  <c:v>1.1399999999999999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D-435D-B1C6-13B9B7A7A806}"/>
            </c:ext>
          </c:extLst>
        </c:ser>
        <c:ser>
          <c:idx val="1"/>
          <c:order val="1"/>
          <c:tx>
            <c:strRef>
              <c:f>'4A'!$M$30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'4A'!$N$30:$AC$30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1.05</c:v>
                </c:pt>
                <c:pt idx="4">
                  <c:v>1.06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1.1100000000000001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1.1499999999999999</c:v>
                </c:pt>
                <c:pt idx="11">
                  <c:v>1.17</c:v>
                </c:pt>
                <c:pt idx="12">
                  <c:v>1.18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D-435D-B1C6-13B9B7A7A806}"/>
            </c:ext>
          </c:extLst>
        </c:ser>
        <c:ser>
          <c:idx val="2"/>
          <c:order val="2"/>
          <c:tx>
            <c:strRef>
              <c:f>'4A'!$M$31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'4A'!$N$31:$AC$31</c:f>
              <c:numCache>
                <c:formatCode>General</c:formatCode>
                <c:ptCount val="16"/>
                <c:pt idx="0">
                  <c:v>1</c:v>
                </c:pt>
                <c:pt idx="1">
                  <c:v>1.01</c:v>
                </c:pt>
                <c:pt idx="2">
                  <c:v>1.02</c:v>
                </c:pt>
                <c:pt idx="3">
                  <c:v>1.03</c:v>
                </c:pt>
                <c:pt idx="4">
                  <c:v>1.04</c:v>
                </c:pt>
                <c:pt idx="5">
                  <c:v>1.05</c:v>
                </c:pt>
                <c:pt idx="6">
                  <c:v>1.06</c:v>
                </c:pt>
                <c:pt idx="7">
                  <c:v>1.07</c:v>
                </c:pt>
                <c:pt idx="8">
                  <c:v>1.07</c:v>
                </c:pt>
                <c:pt idx="9">
                  <c:v>1.08</c:v>
                </c:pt>
                <c:pt idx="10">
                  <c:v>1.0900000000000001</c:v>
                </c:pt>
                <c:pt idx="11">
                  <c:v>1.0900000000000001</c:v>
                </c:pt>
                <c:pt idx="12">
                  <c:v>1.1000000000000001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D-435D-B1C6-13B9B7A7A806}"/>
            </c:ext>
          </c:extLst>
        </c:ser>
        <c:ser>
          <c:idx val="3"/>
          <c:order val="3"/>
          <c:tx>
            <c:strRef>
              <c:f>'4A'!$M$32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'4A'!$N$32:$AC$32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1.01</c:v>
                </c:pt>
                <c:pt idx="3">
                  <c:v>1.02</c:v>
                </c:pt>
                <c:pt idx="4">
                  <c:v>1.02</c:v>
                </c:pt>
                <c:pt idx="5">
                  <c:v>1.03</c:v>
                </c:pt>
                <c:pt idx="6">
                  <c:v>1.03</c:v>
                </c:pt>
                <c:pt idx="7">
                  <c:v>1.04</c:v>
                </c:pt>
                <c:pt idx="8">
                  <c:v>1.04</c:v>
                </c:pt>
                <c:pt idx="9">
                  <c:v>1.05</c:v>
                </c:pt>
                <c:pt idx="10">
                  <c:v>1.05</c:v>
                </c:pt>
                <c:pt idx="11">
                  <c:v>1.06</c:v>
                </c:pt>
                <c:pt idx="12">
                  <c:v>1.06</c:v>
                </c:pt>
                <c:pt idx="13">
                  <c:v>1.07</c:v>
                </c:pt>
                <c:pt idx="14">
                  <c:v>1.07</c:v>
                </c:pt>
                <c:pt idx="1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7D-435D-B1C6-13B9B7A7A806}"/>
            </c:ext>
          </c:extLst>
        </c:ser>
        <c:ser>
          <c:idx val="4"/>
          <c:order val="4"/>
          <c:tx>
            <c:strRef>
              <c:f>'4A'!$M$33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'4A'!$N$33:$AC$33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1.01</c:v>
                </c:pt>
                <c:pt idx="6">
                  <c:v>1.01</c:v>
                </c:pt>
                <c:pt idx="7">
                  <c:v>1.01</c:v>
                </c:pt>
                <c:pt idx="8">
                  <c:v>1.01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  <c:pt idx="12">
                  <c:v>1.01</c:v>
                </c:pt>
                <c:pt idx="13">
                  <c:v>1.01</c:v>
                </c:pt>
                <c:pt idx="14">
                  <c:v>1.02</c:v>
                </c:pt>
                <c:pt idx="15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7D-435D-B1C6-13B9B7A7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045552"/>
        <c:axId val="768046864"/>
      </c:lineChart>
      <c:catAx>
        <c:axId val="7680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6864"/>
        <c:crosses val="autoZero"/>
        <c:auto val="1"/>
        <c:lblAlgn val="ctr"/>
        <c:lblOffset val="100"/>
        <c:tickLblSkip val="5"/>
        <c:noMultiLvlLbl val="0"/>
      </c:catAx>
      <c:valAx>
        <c:axId val="768046864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(2020 = 100)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trafikarbejde for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7364959201078198"/>
          <c:w val="0.88639717132514839"/>
          <c:h val="0.59907259949122005"/>
        </c:manualLayout>
      </c:layout>
      <c:areaChart>
        <c:grouping val="stacked"/>
        <c:varyColors val="0"/>
        <c:ser>
          <c:idx val="3"/>
          <c:order val="3"/>
          <c:tx>
            <c:strRef>
              <c:f>'4A'!$M$532</c:f>
              <c:strCache>
                <c:ptCount val="1"/>
                <c:pt idx="0">
                  <c:v>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'4A'!$N$532:$AD$532</c:f>
              <c:numCache>
                <c:formatCode>General</c:formatCode>
                <c:ptCount val="17"/>
                <c:pt idx="0">
                  <c:v>41.65</c:v>
                </c:pt>
                <c:pt idx="1">
                  <c:v>42.7</c:v>
                </c:pt>
                <c:pt idx="2">
                  <c:v>43.31</c:v>
                </c:pt>
                <c:pt idx="3">
                  <c:v>43.93</c:v>
                </c:pt>
                <c:pt idx="4">
                  <c:v>44.55</c:v>
                </c:pt>
                <c:pt idx="5">
                  <c:v>45.19</c:v>
                </c:pt>
                <c:pt idx="6">
                  <c:v>45.84</c:v>
                </c:pt>
                <c:pt idx="7">
                  <c:v>46.22</c:v>
                </c:pt>
                <c:pt idx="8">
                  <c:v>46.61</c:v>
                </c:pt>
                <c:pt idx="9">
                  <c:v>47.01</c:v>
                </c:pt>
                <c:pt idx="10">
                  <c:v>47.41</c:v>
                </c:pt>
                <c:pt idx="11">
                  <c:v>47.81</c:v>
                </c:pt>
                <c:pt idx="12">
                  <c:v>48.07</c:v>
                </c:pt>
                <c:pt idx="13">
                  <c:v>48.33</c:v>
                </c:pt>
                <c:pt idx="14">
                  <c:v>48.6</c:v>
                </c:pt>
                <c:pt idx="15">
                  <c:v>48.86</c:v>
                </c:pt>
                <c:pt idx="16">
                  <c:v>49.13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A-4195-8188-29F47E5D211A}"/>
            </c:ext>
          </c:extLst>
        </c:ser>
        <c:ser>
          <c:idx val="5"/>
          <c:order val="5"/>
          <c:tx>
            <c:strRef>
              <c:f>'4A'!$M$534</c:f>
              <c:strCache>
                <c:ptCount val="1"/>
                <c:pt idx="0">
                  <c:v>Trafikarbejde udfaldsrum (venstre akse)</c:v>
                </c:pt>
              </c:strCache>
            </c:strRef>
          </c:tx>
          <c:spPr>
            <a:solidFill>
              <a:srgbClr val="6FB5BD">
                <a:alpha val="75000"/>
              </a:srgbClr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'4A'!$N$534:$AD$534</c:f>
              <c:numCache>
                <c:formatCode>General</c:formatCode>
                <c:ptCount val="17"/>
                <c:pt idx="0">
                  <c:v>0.23</c:v>
                </c:pt>
                <c:pt idx="1">
                  <c:v>0.12</c:v>
                </c:pt>
                <c:pt idx="2">
                  <c:v>0.27</c:v>
                </c:pt>
                <c:pt idx="3">
                  <c:v>0.52</c:v>
                </c:pt>
                <c:pt idx="4">
                  <c:v>0.78</c:v>
                </c:pt>
                <c:pt idx="5">
                  <c:v>1.05</c:v>
                </c:pt>
                <c:pt idx="6">
                  <c:v>1.33</c:v>
                </c:pt>
                <c:pt idx="7">
                  <c:v>1.89</c:v>
                </c:pt>
                <c:pt idx="8">
                  <c:v>2.46</c:v>
                </c:pt>
                <c:pt idx="9">
                  <c:v>3.05</c:v>
                </c:pt>
                <c:pt idx="10">
                  <c:v>3.65</c:v>
                </c:pt>
                <c:pt idx="11">
                  <c:v>4.2699999999999996</c:v>
                </c:pt>
                <c:pt idx="12">
                  <c:v>5.05</c:v>
                </c:pt>
                <c:pt idx="13">
                  <c:v>5.85</c:v>
                </c:pt>
                <c:pt idx="14">
                  <c:v>6.67</c:v>
                </c:pt>
                <c:pt idx="15">
                  <c:v>7.51</c:v>
                </c:pt>
                <c:pt idx="16">
                  <c:v>8.3699999999999992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47192"/>
        <c:axId val="768047520"/>
      </c:areaChart>
      <c:areaChart>
        <c:grouping val="stacked"/>
        <c:varyColors val="0"/>
        <c:ser>
          <c:idx val="0"/>
          <c:order val="0"/>
          <c:tx>
            <c:strRef>
              <c:f>'4A'!$M$529</c:f>
              <c:strCache>
                <c:ptCount val="1"/>
                <c:pt idx="0">
                  <c:v>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'4A'!$N$529:$AD$529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6.93</c:v>
                </c:pt>
                <c:pt idx="3">
                  <c:v>6.83</c:v>
                </c:pt>
                <c:pt idx="4">
                  <c:v>6.71</c:v>
                </c:pt>
                <c:pt idx="5">
                  <c:v>6.59</c:v>
                </c:pt>
                <c:pt idx="6">
                  <c:v>6.43</c:v>
                </c:pt>
                <c:pt idx="7">
                  <c:v>6.28</c:v>
                </c:pt>
                <c:pt idx="8">
                  <c:v>6.13</c:v>
                </c:pt>
                <c:pt idx="9">
                  <c:v>5.92</c:v>
                </c:pt>
                <c:pt idx="10">
                  <c:v>5.74</c:v>
                </c:pt>
                <c:pt idx="11">
                  <c:v>5.49</c:v>
                </c:pt>
                <c:pt idx="12">
                  <c:v>5.25</c:v>
                </c:pt>
                <c:pt idx="13">
                  <c:v>4.99</c:v>
                </c:pt>
                <c:pt idx="14">
                  <c:v>4.71</c:v>
                </c:pt>
                <c:pt idx="15">
                  <c:v>4.42</c:v>
                </c:pt>
                <c:pt idx="16">
                  <c:v>4.1399999999999997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A-4195-8188-29F47E5D211A}"/>
            </c:ext>
          </c:extLst>
        </c:ser>
        <c:ser>
          <c:idx val="2"/>
          <c:order val="2"/>
          <c:tx>
            <c:strRef>
              <c:f>'4A'!$M$531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'4A'!$N$531:$AD$531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0.08</c:v>
                </c:pt>
                <c:pt idx="3">
                  <c:v>0.08</c:v>
                </c:pt>
                <c:pt idx="4">
                  <c:v>0.15</c:v>
                </c:pt>
                <c:pt idx="5">
                  <c:v>0.16</c:v>
                </c:pt>
                <c:pt idx="6">
                  <c:v>0.19</c:v>
                </c:pt>
                <c:pt idx="7">
                  <c:v>0.26</c:v>
                </c:pt>
                <c:pt idx="8">
                  <c:v>0.33</c:v>
                </c:pt>
                <c:pt idx="9">
                  <c:v>0.4</c:v>
                </c:pt>
                <c:pt idx="10">
                  <c:v>0.46</c:v>
                </c:pt>
                <c:pt idx="11">
                  <c:v>0.51</c:v>
                </c:pt>
                <c:pt idx="12">
                  <c:v>0.56999999999999995</c:v>
                </c:pt>
                <c:pt idx="13">
                  <c:v>0.63</c:v>
                </c:pt>
                <c:pt idx="14">
                  <c:v>0.67</c:v>
                </c:pt>
                <c:pt idx="15">
                  <c:v>0.7</c:v>
                </c:pt>
                <c:pt idx="16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34768"/>
        <c:axId val="489437720"/>
      </c:areaChart>
      <c:lineChart>
        <c:grouping val="standard"/>
        <c:varyColors val="0"/>
        <c:ser>
          <c:idx val="4"/>
          <c:order val="4"/>
          <c:tx>
            <c:strRef>
              <c:f>'4A'!$M$533</c:f>
              <c:strCache>
                <c:ptCount val="1"/>
                <c:pt idx="0">
                  <c:v>KF22 trafikarbejde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'4A'!$N$533:$AD$533</c:f>
              <c:numCache>
                <c:formatCode>General</c:formatCode>
                <c:ptCount val="17"/>
                <c:pt idx="0">
                  <c:v>41.65</c:v>
                </c:pt>
                <c:pt idx="1">
                  <c:v>42.82</c:v>
                </c:pt>
                <c:pt idx="2">
                  <c:v>43.57</c:v>
                </c:pt>
                <c:pt idx="3">
                  <c:v>44.14</c:v>
                </c:pt>
                <c:pt idx="4">
                  <c:v>45.26</c:v>
                </c:pt>
                <c:pt idx="5">
                  <c:v>46.01</c:v>
                </c:pt>
                <c:pt idx="6">
                  <c:v>46.41</c:v>
                </c:pt>
                <c:pt idx="7">
                  <c:v>46.72</c:v>
                </c:pt>
                <c:pt idx="8">
                  <c:v>47.08</c:v>
                </c:pt>
                <c:pt idx="9">
                  <c:v>47.58</c:v>
                </c:pt>
                <c:pt idx="10">
                  <c:v>48.22</c:v>
                </c:pt>
                <c:pt idx="11">
                  <c:v>49.07</c:v>
                </c:pt>
                <c:pt idx="12">
                  <c:v>49.98</c:v>
                </c:pt>
                <c:pt idx="13">
                  <c:v>50.49</c:v>
                </c:pt>
                <c:pt idx="14">
                  <c:v>51.07</c:v>
                </c:pt>
                <c:pt idx="15">
                  <c:v>51.74</c:v>
                </c:pt>
                <c:pt idx="16">
                  <c:v>52.43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47192"/>
        <c:axId val="768047520"/>
      </c:lineChart>
      <c:lineChart>
        <c:grouping val="standard"/>
        <c:varyColors val="0"/>
        <c:ser>
          <c:idx val="1"/>
          <c:order val="1"/>
          <c:tx>
            <c:strRef>
              <c:f>'4A'!$M$530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'4A'!$N$530:$AD$530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6.9</c:v>
                </c:pt>
                <c:pt idx="4">
                  <c:v>6.85</c:v>
                </c:pt>
                <c:pt idx="5">
                  <c:v>6.75</c:v>
                </c:pt>
                <c:pt idx="6">
                  <c:v>6.55</c:v>
                </c:pt>
                <c:pt idx="7">
                  <c:v>6.39</c:v>
                </c:pt>
                <c:pt idx="8">
                  <c:v>6.23</c:v>
                </c:pt>
                <c:pt idx="9">
                  <c:v>6.03</c:v>
                </c:pt>
                <c:pt idx="10">
                  <c:v>5.87</c:v>
                </c:pt>
                <c:pt idx="11">
                  <c:v>5.67</c:v>
                </c:pt>
                <c:pt idx="12">
                  <c:v>5.49</c:v>
                </c:pt>
                <c:pt idx="13">
                  <c:v>5.25</c:v>
                </c:pt>
                <c:pt idx="14">
                  <c:v>4.99</c:v>
                </c:pt>
                <c:pt idx="15">
                  <c:v>4.7300000000000004</c:v>
                </c:pt>
                <c:pt idx="16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34768"/>
        <c:axId val="489437720"/>
      </c:lineChart>
      <c:catAx>
        <c:axId val="768047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mia. km </a:t>
                </a:r>
              </a:p>
            </c:rich>
          </c:tx>
          <c:layout>
            <c:manualLayout>
              <c:xMode val="edge"/>
              <c:yMode val="edge"/>
              <c:x val="1.954994962122625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7520"/>
        <c:crosses val="autoZero"/>
        <c:auto val="1"/>
        <c:lblAlgn val="ctr"/>
        <c:lblOffset val="100"/>
        <c:noMultiLvlLbl val="0"/>
      </c:catAx>
      <c:valAx>
        <c:axId val="7680475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7192"/>
        <c:crosses val="autoZero"/>
        <c:crossBetween val="between"/>
      </c:valAx>
      <c:valAx>
        <c:axId val="48943772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90170616113744073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89434768"/>
        <c:crosses val="max"/>
        <c:crossBetween val="between"/>
      </c:valAx>
      <c:catAx>
        <c:axId val="48943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437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indfasningsforløb for el- og plug-in hybridbiler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7760943389185354E-2"/>
          <c:y val="0.14755181590778141"/>
          <c:w val="0.84316210769862299"/>
          <c:h val="0.57461746138788983"/>
        </c:manualLayout>
      </c:layout>
      <c:areaChart>
        <c:grouping val="stacked"/>
        <c:varyColors val="0"/>
        <c:ser>
          <c:idx val="3"/>
          <c:order val="3"/>
          <c:tx>
            <c:strRef>
              <c:f>'4A'!$M$507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'4A'!$N$507:$AD$507</c:f>
              <c:numCache>
                <c:formatCode>0%</c:formatCode>
                <c:ptCount val="17"/>
                <c:pt idx="0">
                  <c:v>0.02</c:v>
                </c:pt>
                <c:pt idx="1">
                  <c:v>0.1</c:v>
                </c:pt>
                <c:pt idx="2">
                  <c:v>0.24</c:v>
                </c:pt>
                <c:pt idx="3">
                  <c:v>0.18</c:v>
                </c:pt>
                <c:pt idx="4">
                  <c:v>0.14000000000000001</c:v>
                </c:pt>
                <c:pt idx="5">
                  <c:v>0.1</c:v>
                </c:pt>
                <c:pt idx="6">
                  <c:v>7.0000000000000007E-2</c:v>
                </c:pt>
                <c:pt idx="7">
                  <c:v>0.05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1-4935-8070-B25AABD7DE59}"/>
            </c:ext>
          </c:extLst>
        </c:ser>
        <c:ser>
          <c:idx val="4"/>
          <c:order val="4"/>
          <c:tx>
            <c:strRef>
              <c:f>'4A'!$M$508</c:f>
              <c:strCache>
                <c:ptCount val="1"/>
                <c:pt idx="0">
                  <c:v>PHEV udfaldsrum (venstre akse)</c:v>
                </c:pt>
              </c:strCache>
            </c:strRef>
          </c:tx>
          <c:spPr>
            <a:solidFill>
              <a:srgbClr val="46AFF0">
                <a:alpha val="75000"/>
              </a:srgbClr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'4A'!$N$508:$AD$508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</c:v>
                </c:pt>
                <c:pt idx="13">
                  <c:v>0.09</c:v>
                </c:pt>
                <c:pt idx="14">
                  <c:v>0.08</c:v>
                </c:pt>
                <c:pt idx="15">
                  <c:v>7.0000000000000007E-2</c:v>
                </c:pt>
                <c:pt idx="16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1-4935-8070-B25AABD7DE59}"/>
            </c:ext>
          </c:extLst>
        </c:ser>
        <c:ser>
          <c:idx val="5"/>
          <c:order val="5"/>
          <c:tx>
            <c:strRef>
              <c:f>'4A'!$M$509</c:f>
              <c:strCache>
                <c:ptCount val="1"/>
                <c:pt idx="0">
                  <c:v>Ingen salg2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'4A'!$N$509:$AD$509</c:f>
              <c:numCache>
                <c:formatCode>0%</c:formatCode>
                <c:ptCount val="17"/>
                <c:pt idx="0">
                  <c:v>0.01</c:v>
                </c:pt>
                <c:pt idx="1">
                  <c:v>-0.02</c:v>
                </c:pt>
                <c:pt idx="2">
                  <c:v>-7.0000000000000007E-2</c:v>
                </c:pt>
                <c:pt idx="3">
                  <c:v>-0.02</c:v>
                </c:pt>
                <c:pt idx="4">
                  <c:v>0.02</c:v>
                </c:pt>
                <c:pt idx="5">
                  <c:v>0.06</c:v>
                </c:pt>
                <c:pt idx="6">
                  <c:v>0.11</c:v>
                </c:pt>
                <c:pt idx="7">
                  <c:v>0.15</c:v>
                </c:pt>
                <c:pt idx="8">
                  <c:v>0.19</c:v>
                </c:pt>
                <c:pt idx="9">
                  <c:v>0.23</c:v>
                </c:pt>
                <c:pt idx="10">
                  <c:v>0.27</c:v>
                </c:pt>
                <c:pt idx="11">
                  <c:v>0.32</c:v>
                </c:pt>
                <c:pt idx="12">
                  <c:v>0.36</c:v>
                </c:pt>
                <c:pt idx="13">
                  <c:v>0.41</c:v>
                </c:pt>
                <c:pt idx="14">
                  <c:v>0.45</c:v>
                </c:pt>
                <c:pt idx="15">
                  <c:v>0.5</c:v>
                </c:pt>
                <c:pt idx="16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1-4935-8070-B25AABD7DE59}"/>
            </c:ext>
          </c:extLst>
        </c:ser>
        <c:ser>
          <c:idx val="6"/>
          <c:order val="6"/>
          <c:tx>
            <c:strRef>
              <c:f>'4A'!$M$510</c:f>
              <c:strCache>
                <c:ptCount val="1"/>
                <c:pt idx="0">
                  <c:v>BEV udfaldsrum (venstre akse)</c:v>
                </c:pt>
              </c:strCache>
            </c:strRef>
          </c:tx>
          <c:spPr>
            <a:solidFill>
              <a:srgbClr val="6FB5BD">
                <a:alpha val="75000"/>
              </a:srgbClr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'4A'!$N$510:$AD$510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0.12</c:v>
                </c:pt>
                <c:pt idx="6">
                  <c:v>0.17</c:v>
                </c:pt>
                <c:pt idx="7">
                  <c:v>0.23</c:v>
                </c:pt>
                <c:pt idx="8">
                  <c:v>0.28000000000000003</c:v>
                </c:pt>
                <c:pt idx="9">
                  <c:v>0.33</c:v>
                </c:pt>
                <c:pt idx="10">
                  <c:v>0.36</c:v>
                </c:pt>
                <c:pt idx="11">
                  <c:v>0.39</c:v>
                </c:pt>
                <c:pt idx="12">
                  <c:v>0.4</c:v>
                </c:pt>
                <c:pt idx="13">
                  <c:v>0.41</c:v>
                </c:pt>
                <c:pt idx="14">
                  <c:v>0.4</c:v>
                </c:pt>
                <c:pt idx="15">
                  <c:v>0.39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51784"/>
        <c:axId val="768052440"/>
      </c:areaChart>
      <c:areaChart>
        <c:grouping val="stacked"/>
        <c:varyColors val="0"/>
        <c:ser>
          <c:idx val="0"/>
          <c:order val="0"/>
          <c:tx>
            <c:strRef>
              <c:f>'4A'!$M$504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'4A'!$N$504:$AD$504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6.89</c:v>
                </c:pt>
                <c:pt idx="4">
                  <c:v>6.83</c:v>
                </c:pt>
                <c:pt idx="5">
                  <c:v>6.71</c:v>
                </c:pt>
                <c:pt idx="6">
                  <c:v>6.47</c:v>
                </c:pt>
                <c:pt idx="7">
                  <c:v>6.24</c:v>
                </c:pt>
                <c:pt idx="8">
                  <c:v>5.99</c:v>
                </c:pt>
                <c:pt idx="9">
                  <c:v>5.68</c:v>
                </c:pt>
                <c:pt idx="10">
                  <c:v>5.38</c:v>
                </c:pt>
                <c:pt idx="11">
                  <c:v>5.03</c:v>
                </c:pt>
                <c:pt idx="12">
                  <c:v>4.68</c:v>
                </c:pt>
                <c:pt idx="13">
                  <c:v>4.26</c:v>
                </c:pt>
                <c:pt idx="14">
                  <c:v>3.84</c:v>
                </c:pt>
                <c:pt idx="15">
                  <c:v>3.42</c:v>
                </c:pt>
                <c:pt idx="16">
                  <c:v>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51-4935-8070-B25AABD7DE59}"/>
            </c:ext>
          </c:extLst>
        </c:ser>
        <c:ser>
          <c:idx val="2"/>
          <c:order val="2"/>
          <c:tx>
            <c:strRef>
              <c:f>'4A'!$M$506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'4A'!$N$506:$AD$506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0.05</c:v>
                </c:pt>
                <c:pt idx="6">
                  <c:v>0.09</c:v>
                </c:pt>
                <c:pt idx="7">
                  <c:v>0.17</c:v>
                </c:pt>
                <c:pt idx="8">
                  <c:v>0.27</c:v>
                </c:pt>
                <c:pt idx="9">
                  <c:v>0.4</c:v>
                </c:pt>
                <c:pt idx="10">
                  <c:v>0.56999999999999995</c:v>
                </c:pt>
                <c:pt idx="11">
                  <c:v>0.77</c:v>
                </c:pt>
                <c:pt idx="12">
                  <c:v>1</c:v>
                </c:pt>
                <c:pt idx="13">
                  <c:v>1.22</c:v>
                </c:pt>
                <c:pt idx="14">
                  <c:v>1.46</c:v>
                </c:pt>
                <c:pt idx="15">
                  <c:v>1.68</c:v>
                </c:pt>
                <c:pt idx="16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05248"/>
        <c:axId val="733402624"/>
      </c:areaChart>
      <c:lineChart>
        <c:grouping val="standard"/>
        <c:varyColors val="0"/>
        <c:ser>
          <c:idx val="7"/>
          <c:order val="7"/>
          <c:tx>
            <c:strRef>
              <c:f>'4A'!$M$511</c:f>
              <c:strCache>
                <c:ptCount val="1"/>
                <c:pt idx="0">
                  <c:v>KF22 salg plug-in hybrid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'4A'!$N$511:$AD$511</c:f>
              <c:numCache>
                <c:formatCode>0%</c:formatCode>
                <c:ptCount val="17"/>
                <c:pt idx="0">
                  <c:v>0.02</c:v>
                </c:pt>
                <c:pt idx="1">
                  <c:v>0.1</c:v>
                </c:pt>
                <c:pt idx="2">
                  <c:v>0.24</c:v>
                </c:pt>
                <c:pt idx="3">
                  <c:v>0.2</c:v>
                </c:pt>
                <c:pt idx="4">
                  <c:v>0.19</c:v>
                </c:pt>
                <c:pt idx="5">
                  <c:v>0.17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0.11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0.06</c:v>
                </c:pt>
                <c:pt idx="12">
                  <c:v>0.05</c:v>
                </c:pt>
                <c:pt idx="13">
                  <c:v>0.04</c:v>
                </c:pt>
                <c:pt idx="14">
                  <c:v>0.03</c:v>
                </c:pt>
                <c:pt idx="15">
                  <c:v>0.02</c:v>
                </c:pt>
                <c:pt idx="1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51-4935-8070-B25AABD7DE59}"/>
            </c:ext>
          </c:extLst>
        </c:ser>
        <c:ser>
          <c:idx val="8"/>
          <c:order val="8"/>
          <c:tx>
            <c:strRef>
              <c:f>'4A'!$M$512</c:f>
              <c:strCache>
                <c:ptCount val="1"/>
                <c:pt idx="0">
                  <c:v>KF22 salg elbiler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'4A'!$N$512:$AD$512</c:f>
              <c:numCache>
                <c:formatCode>0%</c:formatCode>
                <c:ptCount val="17"/>
                <c:pt idx="0">
                  <c:v>0.03</c:v>
                </c:pt>
                <c:pt idx="1">
                  <c:v>0.08</c:v>
                </c:pt>
                <c:pt idx="2">
                  <c:v>0.16</c:v>
                </c:pt>
                <c:pt idx="3">
                  <c:v>0.19</c:v>
                </c:pt>
                <c:pt idx="4">
                  <c:v>0.24</c:v>
                </c:pt>
                <c:pt idx="5">
                  <c:v>0.28000000000000003</c:v>
                </c:pt>
                <c:pt idx="6">
                  <c:v>0.32</c:v>
                </c:pt>
                <c:pt idx="7">
                  <c:v>0.36</c:v>
                </c:pt>
                <c:pt idx="8">
                  <c:v>0.41</c:v>
                </c:pt>
                <c:pt idx="9">
                  <c:v>0.45</c:v>
                </c:pt>
                <c:pt idx="10">
                  <c:v>0.49</c:v>
                </c:pt>
                <c:pt idx="11">
                  <c:v>0.54</c:v>
                </c:pt>
                <c:pt idx="12">
                  <c:v>0.57999999999999996</c:v>
                </c:pt>
                <c:pt idx="13">
                  <c:v>0.62</c:v>
                </c:pt>
                <c:pt idx="14">
                  <c:v>0.66</c:v>
                </c:pt>
                <c:pt idx="15">
                  <c:v>0.7</c:v>
                </c:pt>
                <c:pt idx="1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51784"/>
        <c:axId val="768052440"/>
      </c:lineChart>
      <c:lineChart>
        <c:grouping val="standard"/>
        <c:varyColors val="0"/>
        <c:ser>
          <c:idx val="1"/>
          <c:order val="1"/>
          <c:tx>
            <c:strRef>
              <c:f>'4A'!$M$505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'4A'!$N$505:$AD$505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6.9</c:v>
                </c:pt>
                <c:pt idx="4">
                  <c:v>6.85</c:v>
                </c:pt>
                <c:pt idx="5">
                  <c:v>6.75</c:v>
                </c:pt>
                <c:pt idx="6">
                  <c:v>6.55</c:v>
                </c:pt>
                <c:pt idx="7">
                  <c:v>6.39</c:v>
                </c:pt>
                <c:pt idx="8">
                  <c:v>6.23</c:v>
                </c:pt>
                <c:pt idx="9">
                  <c:v>6.03</c:v>
                </c:pt>
                <c:pt idx="10">
                  <c:v>5.87</c:v>
                </c:pt>
                <c:pt idx="11">
                  <c:v>5.67</c:v>
                </c:pt>
                <c:pt idx="12">
                  <c:v>5.49</c:v>
                </c:pt>
                <c:pt idx="13">
                  <c:v>5.25</c:v>
                </c:pt>
                <c:pt idx="14">
                  <c:v>4.99</c:v>
                </c:pt>
                <c:pt idx="15">
                  <c:v>4.7300000000000004</c:v>
                </c:pt>
                <c:pt idx="16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248"/>
        <c:axId val="733402624"/>
      </c:lineChart>
      <c:catAx>
        <c:axId val="76805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2440"/>
        <c:crosses val="autoZero"/>
        <c:auto val="1"/>
        <c:lblAlgn val="ctr"/>
        <c:lblOffset val="100"/>
        <c:noMultiLvlLbl val="0"/>
      </c:catAx>
      <c:valAx>
        <c:axId val="768052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1784"/>
        <c:crosses val="autoZero"/>
        <c:crossBetween val="between"/>
      </c:valAx>
      <c:valAx>
        <c:axId val="733402624"/>
        <c:scaling>
          <c:orientation val="minMax"/>
          <c:max val="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87695581594954664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33405248"/>
        <c:crosses val="max"/>
        <c:crossBetween val="between"/>
      </c:valAx>
      <c:catAx>
        <c:axId val="73340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340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 af ellastbiler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5900660521700187E-2"/>
          <c:y val="0.14755181590778141"/>
          <c:w val="0.84909821994999435"/>
          <c:h val="0.63359586129527579"/>
        </c:manualLayout>
      </c:layout>
      <c:areaChart>
        <c:grouping val="stacked"/>
        <c:varyColors val="0"/>
        <c:ser>
          <c:idx val="0"/>
          <c:order val="0"/>
          <c:tx>
            <c:strRef>
              <c:f>'4A'!$M$579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'4A'!$N$579:$AD$579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0.05</c:v>
                </c:pt>
                <c:pt idx="12">
                  <c:v>7.0000000000000007E-2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3-4B62-869E-8B69CEF59F34}"/>
            </c:ext>
          </c:extLst>
        </c:ser>
        <c:ser>
          <c:idx val="2"/>
          <c:order val="2"/>
          <c:tx>
            <c:strRef>
              <c:f>'4A'!$M$581</c:f>
              <c:strCache>
                <c:ptCount val="1"/>
                <c:pt idx="0">
                  <c:v>BEV udfaldsrum (venstre akse)</c:v>
                </c:pt>
              </c:strCache>
            </c:strRef>
          </c:tx>
          <c:spPr>
            <a:solidFill>
              <a:srgbClr val="46AFF0">
                <a:alpha val="75000"/>
              </a:srgbClr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'4A'!$N$581:$AD$581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  <c:pt idx="5">
                  <c:v>0.03</c:v>
                </c:pt>
                <c:pt idx="6">
                  <c:v>0.04</c:v>
                </c:pt>
                <c:pt idx="7">
                  <c:v>0.08</c:v>
                </c:pt>
                <c:pt idx="8">
                  <c:v>0.12</c:v>
                </c:pt>
                <c:pt idx="9">
                  <c:v>0.17</c:v>
                </c:pt>
                <c:pt idx="10">
                  <c:v>0.21</c:v>
                </c:pt>
                <c:pt idx="11">
                  <c:v>0.25</c:v>
                </c:pt>
                <c:pt idx="12">
                  <c:v>0.28999999999999998</c:v>
                </c:pt>
                <c:pt idx="13">
                  <c:v>0.33</c:v>
                </c:pt>
                <c:pt idx="14">
                  <c:v>0.37</c:v>
                </c:pt>
                <c:pt idx="15">
                  <c:v>0.41</c:v>
                </c:pt>
                <c:pt idx="16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39352"/>
        <c:axId val="380236400"/>
      </c:areaChart>
      <c:areaChart>
        <c:grouping val="stacked"/>
        <c:varyColors val="0"/>
        <c:ser>
          <c:idx val="3"/>
          <c:order val="3"/>
          <c:tx>
            <c:strRef>
              <c:f>'4A'!$M$582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'4A'!$N$582:$AD$582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1.62</c:v>
                </c:pt>
                <c:pt idx="3">
                  <c:v>1.62</c:v>
                </c:pt>
                <c:pt idx="4">
                  <c:v>1.61</c:v>
                </c:pt>
                <c:pt idx="5">
                  <c:v>1.59</c:v>
                </c:pt>
                <c:pt idx="6">
                  <c:v>1.54</c:v>
                </c:pt>
                <c:pt idx="7">
                  <c:v>1.52</c:v>
                </c:pt>
                <c:pt idx="8">
                  <c:v>1.48</c:v>
                </c:pt>
                <c:pt idx="9">
                  <c:v>1.42</c:v>
                </c:pt>
                <c:pt idx="10">
                  <c:v>1.37</c:v>
                </c:pt>
                <c:pt idx="11">
                  <c:v>1.29</c:v>
                </c:pt>
                <c:pt idx="12">
                  <c:v>1.23</c:v>
                </c:pt>
                <c:pt idx="13">
                  <c:v>1.1599999999999999</c:v>
                </c:pt>
                <c:pt idx="14">
                  <c:v>1.0900000000000001</c:v>
                </c:pt>
                <c:pt idx="15">
                  <c:v>1.01</c:v>
                </c:pt>
                <c:pt idx="16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3-4B62-869E-8B69CEF59F34}"/>
            </c:ext>
          </c:extLst>
        </c:ser>
        <c:ser>
          <c:idx val="5"/>
          <c:order val="5"/>
          <c:tx>
            <c:strRef>
              <c:f>'4A'!$M$584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'4A'!$N$584:$AD$584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0.05</c:v>
                </c:pt>
                <c:pt idx="9">
                  <c:v>0.08</c:v>
                </c:pt>
                <c:pt idx="10">
                  <c:v>0.11</c:v>
                </c:pt>
                <c:pt idx="11">
                  <c:v>0.15</c:v>
                </c:pt>
                <c:pt idx="12">
                  <c:v>0.19</c:v>
                </c:pt>
                <c:pt idx="13">
                  <c:v>0.24</c:v>
                </c:pt>
                <c:pt idx="14">
                  <c:v>0.3</c:v>
                </c:pt>
                <c:pt idx="15">
                  <c:v>0.35</c:v>
                </c:pt>
                <c:pt idx="16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57728"/>
        <c:axId val="732964616"/>
      </c:areaChart>
      <c:lineChart>
        <c:grouping val="standard"/>
        <c:varyColors val="0"/>
        <c:ser>
          <c:idx val="1"/>
          <c:order val="1"/>
          <c:tx>
            <c:strRef>
              <c:f>'4A'!$M$580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'4A'!$N$580:$AD$580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0.05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0.12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  <c:pt idx="14">
                  <c:v>0.27</c:v>
                </c:pt>
                <c:pt idx="15">
                  <c:v>0.31</c:v>
                </c:pt>
                <c:pt idx="16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239352"/>
        <c:axId val="380236400"/>
      </c:lineChart>
      <c:lineChart>
        <c:grouping val="standard"/>
        <c:varyColors val="0"/>
        <c:ser>
          <c:idx val="4"/>
          <c:order val="4"/>
          <c:tx>
            <c:strRef>
              <c:f>'4A'!$M$583</c:f>
              <c:strCache>
                <c:ptCount val="1"/>
                <c:pt idx="0">
                  <c:v>KF22 emission (højre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'4A'!$N$583:$AD$583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1.62</c:v>
                </c:pt>
                <c:pt idx="3">
                  <c:v>1.62</c:v>
                </c:pt>
                <c:pt idx="4">
                  <c:v>1.62</c:v>
                </c:pt>
                <c:pt idx="5">
                  <c:v>1.6</c:v>
                </c:pt>
                <c:pt idx="6">
                  <c:v>1.56</c:v>
                </c:pt>
                <c:pt idx="7">
                  <c:v>1.54</c:v>
                </c:pt>
                <c:pt idx="8">
                  <c:v>1.51</c:v>
                </c:pt>
                <c:pt idx="9">
                  <c:v>1.47</c:v>
                </c:pt>
                <c:pt idx="10">
                  <c:v>1.44</c:v>
                </c:pt>
                <c:pt idx="11">
                  <c:v>1.39</c:v>
                </c:pt>
                <c:pt idx="12">
                  <c:v>1.35</c:v>
                </c:pt>
                <c:pt idx="13">
                  <c:v>1.31</c:v>
                </c:pt>
                <c:pt idx="14">
                  <c:v>1.27</c:v>
                </c:pt>
                <c:pt idx="15">
                  <c:v>1.22</c:v>
                </c:pt>
                <c:pt idx="16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957728"/>
        <c:axId val="732964616"/>
      </c:lineChart>
      <c:catAx>
        <c:axId val="38023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6400"/>
        <c:crosses val="autoZero"/>
        <c:auto val="1"/>
        <c:lblAlgn val="ctr"/>
        <c:lblOffset val="100"/>
        <c:noMultiLvlLbl val="0"/>
      </c:catAx>
      <c:valAx>
        <c:axId val="38023640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9352"/>
        <c:crosses val="autoZero"/>
        <c:crossBetween val="between"/>
      </c:valAx>
      <c:valAx>
        <c:axId val="732964616"/>
        <c:scaling>
          <c:orientation val="minMax"/>
          <c:max val="1.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0.8817072806657462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32957728"/>
        <c:crosses val="max"/>
        <c:crossBetween val="between"/>
      </c:valAx>
      <c:catAx>
        <c:axId val="73295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2964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Ændring i transportsektorens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117615777885584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'4A'!$M$479</c:f>
              <c:strCache>
                <c:ptCount val="1"/>
                <c:pt idx="0">
                  <c:v>Personbiler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'4A'!$N$479:$P$479</c:f>
              <c:numCache>
                <c:formatCode>General</c:formatCode>
                <c:ptCount val="3"/>
                <c:pt idx="0">
                  <c:v>-0.79</c:v>
                </c:pt>
                <c:pt idx="1">
                  <c:v>-0.24</c:v>
                </c:pt>
                <c:pt idx="2">
                  <c:v>-0.46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4-4F4F-939A-C2C9485D60EC}"/>
            </c:ext>
          </c:extLst>
        </c:ser>
        <c:ser>
          <c:idx val="1"/>
          <c:order val="1"/>
          <c:tx>
            <c:strRef>
              <c:f>'4A'!$M$480</c:f>
              <c:strCache>
                <c:ptCount val="1"/>
                <c:pt idx="0">
                  <c:v>Varebiler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'4A'!$N$480:$P$480</c:f>
              <c:numCache>
                <c:formatCode>General</c:formatCode>
                <c:ptCount val="3"/>
                <c:pt idx="0">
                  <c:v>-0.15</c:v>
                </c:pt>
                <c:pt idx="1">
                  <c:v>0</c:v>
                </c:pt>
                <c:pt idx="2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4-4F4F-939A-C2C9485D60EC}"/>
            </c:ext>
          </c:extLst>
        </c:ser>
        <c:ser>
          <c:idx val="2"/>
          <c:order val="2"/>
          <c:tx>
            <c:strRef>
              <c:f>'4A'!$M$481</c:f>
              <c:strCache>
                <c:ptCount val="1"/>
                <c:pt idx="0">
                  <c:v>Lastbiler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'4A'!$N$481:$P$481</c:f>
              <c:numCache>
                <c:formatCode>General</c:formatCode>
                <c:ptCount val="3"/>
                <c:pt idx="0">
                  <c:v>-0.05</c:v>
                </c:pt>
                <c:pt idx="1">
                  <c:v>-0.03</c:v>
                </c:pt>
                <c:pt idx="2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4-4F4F-939A-C2C9485D60EC}"/>
            </c:ext>
          </c:extLst>
        </c:ser>
        <c:ser>
          <c:idx val="3"/>
          <c:order val="3"/>
          <c:tx>
            <c:strRef>
              <c:f>'4A'!$M$482</c:f>
              <c:strCache>
                <c:ptCount val="1"/>
                <c:pt idx="0">
                  <c:v>Busser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'4A'!$N$482:$P$482</c:f>
              <c:numCache>
                <c:formatCode>General</c:formatCode>
                <c:ptCount val="3"/>
                <c:pt idx="0">
                  <c:v>-0.06</c:v>
                </c:pt>
                <c:pt idx="1">
                  <c:v>-0.11</c:v>
                </c:pt>
                <c:pt idx="2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34-4F4F-939A-C2C9485D60EC}"/>
            </c:ext>
          </c:extLst>
        </c:ser>
        <c:ser>
          <c:idx val="4"/>
          <c:order val="4"/>
          <c:tx>
            <c:strRef>
              <c:f>'4A'!$M$483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'4A'!$N$483:$P$483</c:f>
              <c:numCache>
                <c:formatCode>General</c:formatCode>
                <c:ptCount val="3"/>
                <c:pt idx="0">
                  <c:v>0.05</c:v>
                </c:pt>
                <c:pt idx="1">
                  <c:v>0.01</c:v>
                </c:pt>
                <c:pt idx="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4-4F4F-939A-C2C9485D60EC}"/>
            </c:ext>
          </c:extLst>
        </c:ser>
        <c:ser>
          <c:idx val="5"/>
          <c:order val="5"/>
          <c:tx>
            <c:strRef>
              <c:f>'4A'!$M$484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'4A'!$N$484:$P$484</c:f>
              <c:numCache>
                <c:formatCode>General</c:formatCode>
                <c:ptCount val="3"/>
                <c:pt idx="0">
                  <c:v>-0.01</c:v>
                </c:pt>
                <c:pt idx="1">
                  <c:v>0</c:v>
                </c:pt>
                <c:pt idx="2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34-4F4F-939A-C2C9485D60EC}"/>
            </c:ext>
          </c:extLst>
        </c:ser>
        <c:ser>
          <c:idx val="6"/>
          <c:order val="6"/>
          <c:tx>
            <c:strRef>
              <c:f>'4A'!$M$485</c:f>
              <c:strCache>
                <c:ptCount val="1"/>
                <c:pt idx="0">
                  <c:v>Søtransport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'4A'!$N$485:$P$485</c:f>
              <c:numCache>
                <c:formatCode>General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34-4F4F-939A-C2C9485D60EC}"/>
            </c:ext>
          </c:extLst>
        </c:ser>
        <c:ser>
          <c:idx val="7"/>
          <c:order val="7"/>
          <c:tx>
            <c:strRef>
              <c:f>'4A'!$M$486</c:f>
              <c:strCache>
                <c:ptCount val="1"/>
                <c:pt idx="0">
                  <c:v>Luftfart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'4A'!$N$486:$P$486</c:f>
              <c:numCache>
                <c:formatCode>General</c:formatCode>
                <c:ptCount val="3"/>
                <c:pt idx="0">
                  <c:v>-7.0000000000000007E-2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34-4F4F-939A-C2C9485D60EC}"/>
            </c:ext>
          </c:extLst>
        </c:ser>
        <c:ser>
          <c:idx val="8"/>
          <c:order val="8"/>
          <c:tx>
            <c:strRef>
              <c:f>'4A'!$M$487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'4A'!$N$487:$P$487</c:f>
              <c:numCache>
                <c:formatCode>General</c:formatCode>
                <c:ptCount val="3"/>
                <c:pt idx="0">
                  <c:v>0.05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34-4F4F-939A-C2C9485D6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80238696"/>
        <c:axId val="380242960"/>
      </c:barChart>
      <c:catAx>
        <c:axId val="38023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2960"/>
        <c:crosses val="autoZero"/>
        <c:auto val="1"/>
        <c:lblAlgn val="ctr"/>
        <c:lblOffset val="100"/>
        <c:noMultiLvlLbl val="0"/>
      </c:catAx>
      <c:valAx>
        <c:axId val="38024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8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Transportsektorens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'4A'!$M$454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'4A'!$N$453:$BG$453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'4A'!$N$454:$BG$454</c:f>
              <c:numCache>
                <c:formatCode>General</c:formatCode>
                <c:ptCount val="46"/>
                <c:pt idx="0">
                  <c:v>11.76</c:v>
                </c:pt>
                <c:pt idx="1">
                  <c:v>12.44</c:v>
                </c:pt>
                <c:pt idx="2">
                  <c:v>12.4</c:v>
                </c:pt>
                <c:pt idx="3">
                  <c:v>12.66</c:v>
                </c:pt>
                <c:pt idx="4">
                  <c:v>13.06</c:v>
                </c:pt>
                <c:pt idx="5">
                  <c:v>13.16</c:v>
                </c:pt>
                <c:pt idx="6">
                  <c:v>13.26</c:v>
                </c:pt>
                <c:pt idx="7">
                  <c:v>13.33</c:v>
                </c:pt>
                <c:pt idx="8">
                  <c:v>13.34</c:v>
                </c:pt>
                <c:pt idx="9">
                  <c:v>13.35</c:v>
                </c:pt>
                <c:pt idx="10">
                  <c:v>13.25</c:v>
                </c:pt>
                <c:pt idx="11">
                  <c:v>13.28</c:v>
                </c:pt>
                <c:pt idx="12">
                  <c:v>13.41</c:v>
                </c:pt>
                <c:pt idx="13">
                  <c:v>13.86</c:v>
                </c:pt>
                <c:pt idx="14">
                  <c:v>14.2</c:v>
                </c:pt>
                <c:pt idx="15">
                  <c:v>14.42</c:v>
                </c:pt>
                <c:pt idx="16">
                  <c:v>14.58</c:v>
                </c:pt>
                <c:pt idx="17">
                  <c:v>15.16</c:v>
                </c:pt>
                <c:pt idx="18">
                  <c:v>14.9</c:v>
                </c:pt>
                <c:pt idx="19">
                  <c:v>14.13</c:v>
                </c:pt>
                <c:pt idx="20">
                  <c:v>13.93</c:v>
                </c:pt>
                <c:pt idx="21">
                  <c:v>13.65</c:v>
                </c:pt>
                <c:pt idx="22">
                  <c:v>12.97</c:v>
                </c:pt>
                <c:pt idx="23">
                  <c:v>12.79</c:v>
                </c:pt>
                <c:pt idx="24">
                  <c:v>12.87</c:v>
                </c:pt>
                <c:pt idx="25">
                  <c:v>13.05</c:v>
                </c:pt>
                <c:pt idx="26">
                  <c:v>13.32</c:v>
                </c:pt>
                <c:pt idx="27">
                  <c:v>13.58</c:v>
                </c:pt>
                <c:pt idx="28">
                  <c:v>13.75</c:v>
                </c:pt>
                <c:pt idx="29">
                  <c:v>13.53</c:v>
                </c:pt>
                <c:pt idx="30">
                  <c:v>13.49</c:v>
                </c:pt>
                <c:pt idx="31">
                  <c:v>13.46</c:v>
                </c:pt>
                <c:pt idx="32">
                  <c:v>13.44</c:v>
                </c:pt>
                <c:pt idx="33">
                  <c:v>13.35</c:v>
                </c:pt>
                <c:pt idx="34">
                  <c:v>13.2</c:v>
                </c:pt>
                <c:pt idx="35">
                  <c:v>12.85</c:v>
                </c:pt>
                <c:pt idx="36">
                  <c:v>12.69</c:v>
                </c:pt>
                <c:pt idx="37">
                  <c:v>12.4</c:v>
                </c:pt>
                <c:pt idx="38">
                  <c:v>12.09</c:v>
                </c:pt>
                <c:pt idx="39">
                  <c:v>11.87</c:v>
                </c:pt>
                <c:pt idx="40">
                  <c:v>11.52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B-4F8B-A0B4-0073088151BD}"/>
            </c:ext>
          </c:extLst>
        </c:ser>
        <c:ser>
          <c:idx val="1"/>
          <c:order val="1"/>
          <c:tx>
            <c:strRef>
              <c:f>'4A'!$M$455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'4A'!$N$453:$BG$453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'4A'!$N$455:$BG$455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13.04</c:v>
                </c:pt>
                <c:pt idx="5">
                  <c:v>13.13</c:v>
                </c:pt>
                <c:pt idx="6">
                  <c:v>13.24</c:v>
                </c:pt>
                <c:pt idx="7">
                  <c:v>13.31</c:v>
                </c:pt>
                <c:pt idx="8">
                  <c:v>13.36</c:v>
                </c:pt>
                <c:pt idx="9">
                  <c:v>13.46</c:v>
                </c:pt>
                <c:pt idx="10">
                  <c:v>13.37</c:v>
                </c:pt>
                <c:pt idx="11">
                  <c:v>13.32</c:v>
                </c:pt>
                <c:pt idx="12">
                  <c:v>13.46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14.6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13.95</c:v>
                </c:pt>
                <c:pt idx="21">
                  <c:v>13.69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13.74</c:v>
                </c:pt>
                <c:pt idx="29">
                  <c:v>13.49</c:v>
                </c:pt>
                <c:pt idx="30">
                  <c:v>12.43</c:v>
                </c:pt>
                <c:pt idx="31">
                  <c:v>13.23</c:v>
                </c:pt>
                <c:pt idx="32">
                  <c:v>13.07</c:v>
                </c:pt>
                <c:pt idx="33">
                  <c:v>12.95</c:v>
                </c:pt>
                <c:pt idx="34">
                  <c:v>12.77</c:v>
                </c:pt>
                <c:pt idx="35">
                  <c:v>12.42</c:v>
                </c:pt>
                <c:pt idx="36">
                  <c:v>12.16</c:v>
                </c:pt>
                <c:pt idx="37">
                  <c:v>11.79</c:v>
                </c:pt>
                <c:pt idx="38">
                  <c:v>11.42</c:v>
                </c:pt>
                <c:pt idx="39">
                  <c:v>11.11</c:v>
                </c:pt>
                <c:pt idx="40">
                  <c:v>10.72</c:v>
                </c:pt>
                <c:pt idx="41">
                  <c:v>10.4</c:v>
                </c:pt>
                <c:pt idx="42">
                  <c:v>10.029999999999999</c:v>
                </c:pt>
                <c:pt idx="43">
                  <c:v>9.64</c:v>
                </c:pt>
                <c:pt idx="44">
                  <c:v>9.23</c:v>
                </c:pt>
                <c:pt idx="45">
                  <c:v>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B-4F8B-A0B4-00730881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43288"/>
        <c:axId val="380241648"/>
      </c:lineChart>
      <c:catAx>
        <c:axId val="38024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1648"/>
        <c:crosses val="autoZero"/>
        <c:auto val="1"/>
        <c:lblAlgn val="ctr"/>
        <c:lblOffset val="100"/>
        <c:tickLblSkip val="5"/>
        <c:noMultiLvlLbl val="0"/>
      </c:catAx>
      <c:valAx>
        <c:axId val="38024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transportsektoren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333907305725382"/>
          <c:w val="0.8811406127551592"/>
          <c:h val="0.64521175335352587"/>
        </c:manualLayout>
      </c:layout>
      <c:areaChart>
        <c:grouping val="stacked"/>
        <c:varyColors val="0"/>
        <c:ser>
          <c:idx val="0"/>
          <c:order val="0"/>
          <c:tx>
            <c:strRef>
              <c:f>'4A'!$M$604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'4A'!$N$604:$AQ$604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0.05</c:v>
                </c:pt>
                <c:pt idx="26">
                  <c:v>0.05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5-4D82-B438-D23901B0C008}"/>
            </c:ext>
          </c:extLst>
        </c:ser>
        <c:ser>
          <c:idx val="1"/>
          <c:order val="1"/>
          <c:tx>
            <c:strRef>
              <c:f>'4A'!$M$605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'4A'!$N$605:$AQ$605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0.27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0.56000000000000005</c:v>
                </c:pt>
                <c:pt idx="13">
                  <c:v>0.59</c:v>
                </c:pt>
                <c:pt idx="14">
                  <c:v>0.56000000000000005</c:v>
                </c:pt>
                <c:pt idx="15">
                  <c:v>0.61</c:v>
                </c:pt>
                <c:pt idx="16">
                  <c:v>0.59</c:v>
                </c:pt>
                <c:pt idx="17">
                  <c:v>0.57999999999999996</c:v>
                </c:pt>
                <c:pt idx="18">
                  <c:v>0.56999999999999995</c:v>
                </c:pt>
                <c:pt idx="19">
                  <c:v>0.69</c:v>
                </c:pt>
                <c:pt idx="20">
                  <c:v>0.67</c:v>
                </c:pt>
                <c:pt idx="21">
                  <c:v>0.63</c:v>
                </c:pt>
                <c:pt idx="22">
                  <c:v>0.7</c:v>
                </c:pt>
                <c:pt idx="23">
                  <c:v>0.67</c:v>
                </c:pt>
                <c:pt idx="24">
                  <c:v>0.76</c:v>
                </c:pt>
                <c:pt idx="25">
                  <c:v>0.73</c:v>
                </c:pt>
                <c:pt idx="26">
                  <c:v>0.7</c:v>
                </c:pt>
                <c:pt idx="27">
                  <c:v>0.66</c:v>
                </c:pt>
                <c:pt idx="28">
                  <c:v>0.63</c:v>
                </c:pt>
                <c:pt idx="2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5-4D82-B438-D23901B0C008}"/>
            </c:ext>
          </c:extLst>
        </c:ser>
        <c:ser>
          <c:idx val="2"/>
          <c:order val="2"/>
          <c:tx>
            <c:strRef>
              <c:f>'4A'!$M$606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'4A'!$N$606:$AQ$606</c:f>
              <c:numCache>
                <c:formatCode>General</c:formatCode>
                <c:ptCount val="30"/>
                <c:pt idx="0">
                  <c:v>0.01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0.08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0.13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0.24</c:v>
                </c:pt>
                <c:pt idx="15">
                  <c:v>0.28000000000000003</c:v>
                </c:pt>
                <c:pt idx="16">
                  <c:v>0.28000000000000003</c:v>
                </c:pt>
                <c:pt idx="17">
                  <c:v>0.28000000000000003</c:v>
                </c:pt>
                <c:pt idx="18">
                  <c:v>0.28000000000000003</c:v>
                </c:pt>
                <c:pt idx="19">
                  <c:v>0.27</c:v>
                </c:pt>
                <c:pt idx="20">
                  <c:v>0.27</c:v>
                </c:pt>
                <c:pt idx="21">
                  <c:v>0.26</c:v>
                </c:pt>
                <c:pt idx="22">
                  <c:v>0.26</c:v>
                </c:pt>
                <c:pt idx="23">
                  <c:v>0.26</c:v>
                </c:pt>
                <c:pt idx="24">
                  <c:v>0.25</c:v>
                </c:pt>
                <c:pt idx="25">
                  <c:v>0.25</c:v>
                </c:pt>
                <c:pt idx="26">
                  <c:v>0.24</c:v>
                </c:pt>
                <c:pt idx="27">
                  <c:v>0.23</c:v>
                </c:pt>
                <c:pt idx="28">
                  <c:v>0.22</c:v>
                </c:pt>
                <c:pt idx="29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5-4D82-B438-D23901B0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4928"/>
        <c:axId val="380248864"/>
      </c:areaChart>
      <c:catAx>
        <c:axId val="3802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8864"/>
        <c:crosses val="autoZero"/>
        <c:auto val="1"/>
        <c:lblAlgn val="ctr"/>
        <c:lblOffset val="100"/>
        <c:tickLblSkip val="1"/>
        <c:noMultiLvlLbl val="0"/>
      </c:catAx>
      <c:valAx>
        <c:axId val="3802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4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busser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2871627420979965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'4A'!$M$204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'4A'!$N$204:$AD$204</c:f>
              <c:numCache>
                <c:formatCode>General</c:formatCode>
                <c:ptCount val="17"/>
                <c:pt idx="0">
                  <c:v>0.09</c:v>
                </c:pt>
                <c:pt idx="1">
                  <c:v>0.09</c:v>
                </c:pt>
                <c:pt idx="2">
                  <c:v>0.28000000000000003</c:v>
                </c:pt>
                <c:pt idx="3">
                  <c:v>0.51</c:v>
                </c:pt>
                <c:pt idx="4">
                  <c:v>0.74</c:v>
                </c:pt>
                <c:pt idx="5">
                  <c:v>0.99</c:v>
                </c:pt>
                <c:pt idx="6">
                  <c:v>1.24</c:v>
                </c:pt>
                <c:pt idx="7">
                  <c:v>1.52</c:v>
                </c:pt>
                <c:pt idx="8">
                  <c:v>1.8</c:v>
                </c:pt>
                <c:pt idx="9">
                  <c:v>2.11</c:v>
                </c:pt>
                <c:pt idx="10">
                  <c:v>2.42</c:v>
                </c:pt>
                <c:pt idx="11">
                  <c:v>2.74</c:v>
                </c:pt>
                <c:pt idx="12">
                  <c:v>3.04</c:v>
                </c:pt>
                <c:pt idx="13">
                  <c:v>3.35</c:v>
                </c:pt>
                <c:pt idx="14">
                  <c:v>3.65</c:v>
                </c:pt>
                <c:pt idx="15">
                  <c:v>3.95</c:v>
                </c:pt>
                <c:pt idx="16">
                  <c:v>4.2300000000000004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B-4527-B235-EBB4376EADDB}"/>
            </c:ext>
          </c:extLst>
        </c:ser>
        <c:ser>
          <c:idx val="1"/>
          <c:order val="1"/>
          <c:tx>
            <c:strRef>
              <c:f>'4A'!$M$205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'4A'!$N$205:$AD$205</c:f>
              <c:numCache>
                <c:formatCode>General</c:formatCode>
                <c:ptCount val="17"/>
                <c:pt idx="0">
                  <c:v>10.95</c:v>
                </c:pt>
                <c:pt idx="1">
                  <c:v>10.39</c:v>
                </c:pt>
                <c:pt idx="2">
                  <c:v>9.85</c:v>
                </c:pt>
                <c:pt idx="3">
                  <c:v>9.4</c:v>
                </c:pt>
                <c:pt idx="4">
                  <c:v>8.92</c:v>
                </c:pt>
                <c:pt idx="5">
                  <c:v>8.4499999999999993</c:v>
                </c:pt>
                <c:pt idx="6">
                  <c:v>7.97</c:v>
                </c:pt>
                <c:pt idx="7">
                  <c:v>7.56</c:v>
                </c:pt>
                <c:pt idx="8">
                  <c:v>7.17</c:v>
                </c:pt>
                <c:pt idx="9">
                  <c:v>6.8</c:v>
                </c:pt>
                <c:pt idx="10">
                  <c:v>6.4</c:v>
                </c:pt>
                <c:pt idx="11">
                  <c:v>6.06</c:v>
                </c:pt>
                <c:pt idx="12">
                  <c:v>5.72</c:v>
                </c:pt>
                <c:pt idx="13">
                  <c:v>5.41</c:v>
                </c:pt>
                <c:pt idx="14">
                  <c:v>5.12</c:v>
                </c:pt>
                <c:pt idx="15">
                  <c:v>4.8499999999999996</c:v>
                </c:pt>
                <c:pt idx="16">
                  <c:v>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B-4527-B235-EBB4376EADDB}"/>
            </c:ext>
          </c:extLst>
        </c:ser>
        <c:ser>
          <c:idx val="2"/>
          <c:order val="2"/>
          <c:tx>
            <c:strRef>
              <c:f>'4A'!$M$206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'4A'!$N$206:$AD$206</c:f>
              <c:numCache>
                <c:formatCode>General</c:formatCode>
                <c:ptCount val="17"/>
                <c:pt idx="0">
                  <c:v>0.16</c:v>
                </c:pt>
                <c:pt idx="1">
                  <c:v>0.17</c:v>
                </c:pt>
                <c:pt idx="2">
                  <c:v>0.17</c:v>
                </c:pt>
                <c:pt idx="3">
                  <c:v>0.18</c:v>
                </c:pt>
                <c:pt idx="4">
                  <c:v>0.21</c:v>
                </c:pt>
                <c:pt idx="5">
                  <c:v>0.26</c:v>
                </c:pt>
                <c:pt idx="6">
                  <c:v>0.32</c:v>
                </c:pt>
                <c:pt idx="7">
                  <c:v>0.37</c:v>
                </c:pt>
                <c:pt idx="8">
                  <c:v>0.42</c:v>
                </c:pt>
                <c:pt idx="9">
                  <c:v>0.46</c:v>
                </c:pt>
                <c:pt idx="10">
                  <c:v>0.49</c:v>
                </c:pt>
                <c:pt idx="11">
                  <c:v>0.51</c:v>
                </c:pt>
                <c:pt idx="12">
                  <c:v>0.53</c:v>
                </c:pt>
                <c:pt idx="13">
                  <c:v>0.54</c:v>
                </c:pt>
                <c:pt idx="14">
                  <c:v>0.55000000000000004</c:v>
                </c:pt>
                <c:pt idx="15">
                  <c:v>0.55000000000000004</c:v>
                </c:pt>
                <c:pt idx="16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B-4527-B235-EBB4376EA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0247224"/>
        <c:axId val="380245584"/>
      </c:barChart>
      <c:catAx>
        <c:axId val="38024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5584"/>
        <c:crosses val="autoZero"/>
        <c:auto val="1"/>
        <c:lblAlgn val="ctr"/>
        <c:lblOffset val="100"/>
        <c:noMultiLvlLbl val="0"/>
      </c:catAx>
      <c:valAx>
        <c:axId val="3802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 for sektorernes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008135239019293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'2'!$M$129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'2'!$N$129:$AD$129</c:f>
              <c:numCache>
                <c:formatCode>General</c:formatCode>
                <c:ptCount val="17"/>
                <c:pt idx="0">
                  <c:v>100</c:v>
                </c:pt>
                <c:pt idx="1">
                  <c:v>101.57</c:v>
                </c:pt>
                <c:pt idx="2">
                  <c:v>95.57</c:v>
                </c:pt>
                <c:pt idx="3">
                  <c:v>98.9</c:v>
                </c:pt>
                <c:pt idx="4">
                  <c:v>99.06</c:v>
                </c:pt>
                <c:pt idx="5">
                  <c:v>106.13</c:v>
                </c:pt>
                <c:pt idx="6">
                  <c:v>106.5</c:v>
                </c:pt>
                <c:pt idx="7">
                  <c:v>104.72</c:v>
                </c:pt>
                <c:pt idx="8">
                  <c:v>102.38</c:v>
                </c:pt>
                <c:pt idx="9">
                  <c:v>100.55</c:v>
                </c:pt>
                <c:pt idx="10">
                  <c:v>98.73</c:v>
                </c:pt>
                <c:pt idx="11">
                  <c:v>96.49</c:v>
                </c:pt>
                <c:pt idx="12">
                  <c:v>95.09</c:v>
                </c:pt>
                <c:pt idx="13">
                  <c:v>94.25</c:v>
                </c:pt>
                <c:pt idx="14">
                  <c:v>93.16</c:v>
                </c:pt>
                <c:pt idx="15">
                  <c:v>93.35</c:v>
                </c:pt>
                <c:pt idx="16">
                  <c:v>92.29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8-4EE5-A8D3-0FB6CD44846F}"/>
            </c:ext>
          </c:extLst>
        </c:ser>
        <c:ser>
          <c:idx val="1"/>
          <c:order val="1"/>
          <c:tx>
            <c:strRef>
              <c:f>'2'!$M$130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'2'!$N$130:$AD$130</c:f>
              <c:numCache>
                <c:formatCode>General</c:formatCode>
                <c:ptCount val="17"/>
                <c:pt idx="0">
                  <c:v>100</c:v>
                </c:pt>
                <c:pt idx="1">
                  <c:v>78.400000000000006</c:v>
                </c:pt>
                <c:pt idx="2">
                  <c:v>98.01</c:v>
                </c:pt>
                <c:pt idx="3">
                  <c:v>95.02</c:v>
                </c:pt>
                <c:pt idx="4">
                  <c:v>99.43</c:v>
                </c:pt>
                <c:pt idx="5">
                  <c:v>112.89</c:v>
                </c:pt>
                <c:pt idx="6">
                  <c:v>100.48</c:v>
                </c:pt>
                <c:pt idx="7">
                  <c:v>97.16</c:v>
                </c:pt>
                <c:pt idx="8">
                  <c:v>99.62</c:v>
                </c:pt>
                <c:pt idx="9">
                  <c:v>97.22</c:v>
                </c:pt>
                <c:pt idx="10">
                  <c:v>95.9</c:v>
                </c:pt>
                <c:pt idx="11">
                  <c:v>93.76</c:v>
                </c:pt>
                <c:pt idx="12">
                  <c:v>91.29</c:v>
                </c:pt>
                <c:pt idx="13">
                  <c:v>88.95</c:v>
                </c:pt>
                <c:pt idx="14">
                  <c:v>87.19</c:v>
                </c:pt>
                <c:pt idx="15">
                  <c:v>85.25</c:v>
                </c:pt>
                <c:pt idx="16">
                  <c:v>85.95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8-4EE5-A8D3-0FB6CD44846F}"/>
            </c:ext>
          </c:extLst>
        </c:ser>
        <c:ser>
          <c:idx val="2"/>
          <c:order val="2"/>
          <c:tx>
            <c:strRef>
              <c:f>'2'!$M$131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'2'!$N$131:$AD$131</c:f>
              <c:numCache>
                <c:formatCode>General</c:formatCode>
                <c:ptCount val="17"/>
                <c:pt idx="0">
                  <c:v>100</c:v>
                </c:pt>
                <c:pt idx="1">
                  <c:v>102.41</c:v>
                </c:pt>
                <c:pt idx="2">
                  <c:v>112.92</c:v>
                </c:pt>
                <c:pt idx="3">
                  <c:v>113.1</c:v>
                </c:pt>
                <c:pt idx="4">
                  <c:v>111.86</c:v>
                </c:pt>
                <c:pt idx="5">
                  <c:v>114.35</c:v>
                </c:pt>
                <c:pt idx="6">
                  <c:v>110.47</c:v>
                </c:pt>
                <c:pt idx="7">
                  <c:v>104.97</c:v>
                </c:pt>
                <c:pt idx="8">
                  <c:v>98.66</c:v>
                </c:pt>
                <c:pt idx="9">
                  <c:v>92.47</c:v>
                </c:pt>
                <c:pt idx="10">
                  <c:v>86.18</c:v>
                </c:pt>
                <c:pt idx="11">
                  <c:v>79.41</c:v>
                </c:pt>
                <c:pt idx="12">
                  <c:v>78.16</c:v>
                </c:pt>
                <c:pt idx="13">
                  <c:v>75.849999999999994</c:v>
                </c:pt>
                <c:pt idx="14">
                  <c:v>73.900000000000006</c:v>
                </c:pt>
                <c:pt idx="15">
                  <c:v>73.16</c:v>
                </c:pt>
                <c:pt idx="16">
                  <c:v>71.14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8-4EE5-A8D3-0FB6CD44846F}"/>
            </c:ext>
          </c:extLst>
        </c:ser>
        <c:ser>
          <c:idx val="3"/>
          <c:order val="3"/>
          <c:tx>
            <c:strRef>
              <c:f>'2'!$M$132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'2'!$N$132:$AD$132</c:f>
              <c:numCache>
                <c:formatCode>General</c:formatCode>
                <c:ptCount val="17"/>
                <c:pt idx="0">
                  <c:v>100</c:v>
                </c:pt>
                <c:pt idx="1">
                  <c:v>92.15</c:v>
                </c:pt>
                <c:pt idx="2">
                  <c:v>98.08</c:v>
                </c:pt>
                <c:pt idx="3">
                  <c:v>96.93</c:v>
                </c:pt>
                <c:pt idx="4">
                  <c:v>96.05</c:v>
                </c:pt>
                <c:pt idx="5">
                  <c:v>94.72</c:v>
                </c:pt>
                <c:pt idx="6">
                  <c:v>92.07</c:v>
                </c:pt>
                <c:pt idx="7">
                  <c:v>90.18</c:v>
                </c:pt>
                <c:pt idx="8">
                  <c:v>87.4</c:v>
                </c:pt>
                <c:pt idx="9">
                  <c:v>84.72</c:v>
                </c:pt>
                <c:pt idx="10">
                  <c:v>82.38</c:v>
                </c:pt>
                <c:pt idx="11">
                  <c:v>79.5</c:v>
                </c:pt>
                <c:pt idx="12">
                  <c:v>77.12</c:v>
                </c:pt>
                <c:pt idx="13">
                  <c:v>74.349999999999994</c:v>
                </c:pt>
                <c:pt idx="14">
                  <c:v>71.45</c:v>
                </c:pt>
                <c:pt idx="15">
                  <c:v>68.459999999999994</c:v>
                </c:pt>
                <c:pt idx="16">
                  <c:v>65.430000000000007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48-4EE5-A8D3-0FB6CD44846F}"/>
            </c:ext>
          </c:extLst>
        </c:ser>
        <c:ser>
          <c:idx val="4"/>
          <c:order val="4"/>
          <c:tx>
            <c:strRef>
              <c:f>'2'!$M$133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'2'!$N$133:$AD$133</c:f>
              <c:numCache>
                <c:formatCode>General</c:formatCode>
                <c:ptCount val="17"/>
                <c:pt idx="0">
                  <c:v>100</c:v>
                </c:pt>
                <c:pt idx="1">
                  <c:v>100.31</c:v>
                </c:pt>
                <c:pt idx="2">
                  <c:v>97.2</c:v>
                </c:pt>
                <c:pt idx="3">
                  <c:v>95.65</c:v>
                </c:pt>
                <c:pt idx="4">
                  <c:v>94.03</c:v>
                </c:pt>
                <c:pt idx="5">
                  <c:v>93.88</c:v>
                </c:pt>
                <c:pt idx="6">
                  <c:v>93.16</c:v>
                </c:pt>
                <c:pt idx="7">
                  <c:v>89.18</c:v>
                </c:pt>
                <c:pt idx="8">
                  <c:v>85.33</c:v>
                </c:pt>
                <c:pt idx="9">
                  <c:v>81.08</c:v>
                </c:pt>
                <c:pt idx="10">
                  <c:v>76.61</c:v>
                </c:pt>
                <c:pt idx="11">
                  <c:v>71.88</c:v>
                </c:pt>
                <c:pt idx="12">
                  <c:v>69.400000000000006</c:v>
                </c:pt>
                <c:pt idx="13">
                  <c:v>67.22</c:v>
                </c:pt>
                <c:pt idx="14">
                  <c:v>65</c:v>
                </c:pt>
                <c:pt idx="15">
                  <c:v>63.33</c:v>
                </c:pt>
                <c:pt idx="16">
                  <c:v>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48-4EE5-A8D3-0FB6CD44846F}"/>
            </c:ext>
          </c:extLst>
        </c:ser>
        <c:ser>
          <c:idx val="5"/>
          <c:order val="5"/>
          <c:tx>
            <c:strRef>
              <c:f>'2'!$M$134</c:f>
              <c:strCache>
                <c:ptCount val="1"/>
                <c:pt idx="0">
                  <c:v>Serviceerhverv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'2'!$N$134:$AD$134</c:f>
              <c:numCache>
                <c:formatCode>General</c:formatCode>
                <c:ptCount val="17"/>
                <c:pt idx="0">
                  <c:v>100</c:v>
                </c:pt>
                <c:pt idx="1">
                  <c:v>92.15</c:v>
                </c:pt>
                <c:pt idx="2">
                  <c:v>74.83</c:v>
                </c:pt>
                <c:pt idx="3">
                  <c:v>69.510000000000005</c:v>
                </c:pt>
                <c:pt idx="4">
                  <c:v>65.45</c:v>
                </c:pt>
                <c:pt idx="5">
                  <c:v>64.36</c:v>
                </c:pt>
                <c:pt idx="6">
                  <c:v>62.9</c:v>
                </c:pt>
                <c:pt idx="7">
                  <c:v>55.9</c:v>
                </c:pt>
                <c:pt idx="8">
                  <c:v>49.01</c:v>
                </c:pt>
                <c:pt idx="9">
                  <c:v>42.1</c:v>
                </c:pt>
                <c:pt idx="10">
                  <c:v>33.74</c:v>
                </c:pt>
                <c:pt idx="11">
                  <c:v>26.9</c:v>
                </c:pt>
                <c:pt idx="12">
                  <c:v>24.42</c:v>
                </c:pt>
                <c:pt idx="13">
                  <c:v>22.34</c:v>
                </c:pt>
                <c:pt idx="14">
                  <c:v>20.36</c:v>
                </c:pt>
                <c:pt idx="15">
                  <c:v>18.91</c:v>
                </c:pt>
                <c:pt idx="16">
                  <c:v>17.62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8-4EE5-A8D3-0FB6CD44846F}"/>
            </c:ext>
          </c:extLst>
        </c:ser>
        <c:ser>
          <c:idx val="6"/>
          <c:order val="6"/>
          <c:tx>
            <c:strRef>
              <c:f>'2'!$M$135</c:f>
              <c:strCache>
                <c:ptCount val="1"/>
                <c:pt idx="0">
                  <c:v>Husholdninger</c:v>
                </c:pt>
              </c:strCache>
            </c:strRef>
          </c:tx>
          <c:spPr>
            <a:ln w="28575" cap="rnd">
              <a:solidFill>
                <a:srgbClr val="9170CB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'2'!$N$135:$AD$135</c:f>
              <c:numCache>
                <c:formatCode>General</c:formatCode>
                <c:ptCount val="17"/>
                <c:pt idx="0">
                  <c:v>100</c:v>
                </c:pt>
                <c:pt idx="1">
                  <c:v>88.1</c:v>
                </c:pt>
                <c:pt idx="2">
                  <c:v>79.87</c:v>
                </c:pt>
                <c:pt idx="3">
                  <c:v>71.34</c:v>
                </c:pt>
                <c:pt idx="4">
                  <c:v>63.12</c:v>
                </c:pt>
                <c:pt idx="5">
                  <c:v>57.88</c:v>
                </c:pt>
                <c:pt idx="6">
                  <c:v>51.57</c:v>
                </c:pt>
                <c:pt idx="7">
                  <c:v>44.68</c:v>
                </c:pt>
                <c:pt idx="8">
                  <c:v>38.729999999999997</c:v>
                </c:pt>
                <c:pt idx="9">
                  <c:v>32.85</c:v>
                </c:pt>
                <c:pt idx="10">
                  <c:v>27.33</c:v>
                </c:pt>
                <c:pt idx="11">
                  <c:v>22.09</c:v>
                </c:pt>
                <c:pt idx="12">
                  <c:v>19.84</c:v>
                </c:pt>
                <c:pt idx="13">
                  <c:v>18</c:v>
                </c:pt>
                <c:pt idx="14">
                  <c:v>16.29</c:v>
                </c:pt>
                <c:pt idx="15">
                  <c:v>15.08</c:v>
                </c:pt>
                <c:pt idx="16">
                  <c:v>14.02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48-4EE5-A8D3-0FB6CD44846F}"/>
            </c:ext>
          </c:extLst>
        </c:ser>
        <c:ser>
          <c:idx val="7"/>
          <c:order val="7"/>
          <c:tx>
            <c:strRef>
              <c:f>'2'!$M$136</c:f>
              <c:strCache>
                <c:ptCount val="1"/>
                <c:pt idx="0">
                  <c:v>El og fjernvarme</c:v>
                </c:pt>
              </c:strCache>
            </c:strRef>
          </c:tx>
          <c:spPr>
            <a:ln w="28575" cap="rnd">
              <a:solidFill>
                <a:srgbClr val="46AFF0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'2'!$N$136:$AD$136</c:f>
              <c:numCache>
                <c:formatCode>General</c:formatCode>
                <c:ptCount val="17"/>
                <c:pt idx="0">
                  <c:v>100</c:v>
                </c:pt>
                <c:pt idx="1">
                  <c:v>79.42</c:v>
                </c:pt>
                <c:pt idx="2">
                  <c:v>89.02</c:v>
                </c:pt>
                <c:pt idx="3">
                  <c:v>94.99</c:v>
                </c:pt>
                <c:pt idx="4">
                  <c:v>52.75</c:v>
                </c:pt>
                <c:pt idx="5">
                  <c:v>27.64</c:v>
                </c:pt>
                <c:pt idx="6">
                  <c:v>25.68</c:v>
                </c:pt>
                <c:pt idx="7">
                  <c:v>22.02</c:v>
                </c:pt>
                <c:pt idx="8">
                  <c:v>18.649999999999999</c:v>
                </c:pt>
                <c:pt idx="9">
                  <c:v>10.56</c:v>
                </c:pt>
                <c:pt idx="10">
                  <c:v>6.94</c:v>
                </c:pt>
                <c:pt idx="11">
                  <c:v>5.44</c:v>
                </c:pt>
                <c:pt idx="12">
                  <c:v>4.97</c:v>
                </c:pt>
                <c:pt idx="13">
                  <c:v>4.4800000000000004</c:v>
                </c:pt>
                <c:pt idx="14">
                  <c:v>3.38</c:v>
                </c:pt>
                <c:pt idx="15">
                  <c:v>3.27</c:v>
                </c:pt>
                <c:pt idx="16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48-4EE5-A8D3-0FB6CD44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03272"/>
        <c:axId val="413706224"/>
      </c:lineChart>
      <c:catAx>
        <c:axId val="41370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6224"/>
        <c:crosses val="autoZero"/>
        <c:auto val="1"/>
        <c:lblAlgn val="ctr"/>
        <c:lblOffset val="100"/>
        <c:noMultiLvlLbl val="0"/>
      </c:catAx>
      <c:valAx>
        <c:axId val="41370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510504907265746"/>
          <c:y val="0.1388695850912689"/>
          <c:w val="0.30067694144866963"/>
          <c:h val="0.78041757901297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2397693771690861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'4A'!$N$254:$AD$254</c:f>
              <c:numCache>
                <c:formatCode>General</c:formatCode>
                <c:ptCount val="17"/>
                <c:pt idx="0">
                  <c:v>0.01</c:v>
                </c:pt>
                <c:pt idx="1">
                  <c:v>0.03</c:v>
                </c:pt>
                <c:pt idx="2">
                  <c:v>0.06</c:v>
                </c:pt>
                <c:pt idx="3">
                  <c:v>0.11</c:v>
                </c:pt>
                <c:pt idx="4">
                  <c:v>0.17</c:v>
                </c:pt>
                <c:pt idx="5">
                  <c:v>0.24</c:v>
                </c:pt>
                <c:pt idx="6">
                  <c:v>0.32</c:v>
                </c:pt>
                <c:pt idx="7">
                  <c:v>0.53</c:v>
                </c:pt>
                <c:pt idx="8">
                  <c:v>0.86</c:v>
                </c:pt>
                <c:pt idx="9">
                  <c:v>1.31</c:v>
                </c:pt>
                <c:pt idx="10">
                  <c:v>1.88</c:v>
                </c:pt>
                <c:pt idx="11">
                  <c:v>2.57</c:v>
                </c:pt>
                <c:pt idx="12">
                  <c:v>3.44</c:v>
                </c:pt>
                <c:pt idx="13">
                  <c:v>4.5</c:v>
                </c:pt>
                <c:pt idx="14">
                  <c:v>5.73</c:v>
                </c:pt>
                <c:pt idx="15">
                  <c:v>7.15</c:v>
                </c:pt>
                <c:pt idx="16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4-4388-B6B2-55186BCF11FC}"/>
            </c:ext>
          </c:extLst>
        </c:ser>
        <c:ser>
          <c:idx val="1"/>
          <c:order val="1"/>
          <c:tx>
            <c:strRef>
              <c:f>'4A'!$M$255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'4A'!$N$255:$AD$255</c:f>
              <c:numCache>
                <c:formatCode>General</c:formatCode>
                <c:ptCount val="17"/>
                <c:pt idx="0">
                  <c:v>41.97</c:v>
                </c:pt>
                <c:pt idx="1">
                  <c:v>41.62</c:v>
                </c:pt>
                <c:pt idx="2">
                  <c:v>41.75</c:v>
                </c:pt>
                <c:pt idx="3">
                  <c:v>42.01</c:v>
                </c:pt>
                <c:pt idx="4">
                  <c:v>42.29</c:v>
                </c:pt>
                <c:pt idx="5">
                  <c:v>42.63</c:v>
                </c:pt>
                <c:pt idx="6">
                  <c:v>42.98</c:v>
                </c:pt>
                <c:pt idx="7">
                  <c:v>43.24</c:v>
                </c:pt>
                <c:pt idx="8">
                  <c:v>43.42</c:v>
                </c:pt>
                <c:pt idx="9">
                  <c:v>43.53</c:v>
                </c:pt>
                <c:pt idx="10">
                  <c:v>43.52</c:v>
                </c:pt>
                <c:pt idx="11">
                  <c:v>43.34</c:v>
                </c:pt>
                <c:pt idx="12">
                  <c:v>42.99</c:v>
                </c:pt>
                <c:pt idx="13">
                  <c:v>42.5</c:v>
                </c:pt>
                <c:pt idx="14">
                  <c:v>41.84</c:v>
                </c:pt>
                <c:pt idx="15">
                  <c:v>41.05</c:v>
                </c:pt>
                <c:pt idx="16">
                  <c:v>40.130000000000003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4-4388-B6B2-55186BCF11FC}"/>
            </c:ext>
          </c:extLst>
        </c:ser>
        <c:ser>
          <c:idx val="2"/>
          <c:order val="2"/>
          <c:tx>
            <c:strRef>
              <c:f>'4A'!$M$256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'4A'!$N$256:$AD$256</c:f>
              <c:numCache>
                <c:formatCode>General</c:formatCode>
                <c:ptCount val="17"/>
                <c:pt idx="0">
                  <c:v>0.19</c:v>
                </c:pt>
                <c:pt idx="1">
                  <c:v>0.23</c:v>
                </c:pt>
                <c:pt idx="2">
                  <c:v>0.27</c:v>
                </c:pt>
                <c:pt idx="3">
                  <c:v>0.33</c:v>
                </c:pt>
                <c:pt idx="4">
                  <c:v>0.38</c:v>
                </c:pt>
                <c:pt idx="5">
                  <c:v>0.45</c:v>
                </c:pt>
                <c:pt idx="6">
                  <c:v>0.51</c:v>
                </c:pt>
                <c:pt idx="7">
                  <c:v>0.59</c:v>
                </c:pt>
                <c:pt idx="8">
                  <c:v>0.66</c:v>
                </c:pt>
                <c:pt idx="9">
                  <c:v>0.75</c:v>
                </c:pt>
                <c:pt idx="10">
                  <c:v>0.83</c:v>
                </c:pt>
                <c:pt idx="11">
                  <c:v>0.92</c:v>
                </c:pt>
                <c:pt idx="12">
                  <c:v>1.01</c:v>
                </c:pt>
                <c:pt idx="13">
                  <c:v>1.0900000000000001</c:v>
                </c:pt>
                <c:pt idx="14">
                  <c:v>1.1599999999999999</c:v>
                </c:pt>
                <c:pt idx="15">
                  <c:v>1.23</c:v>
                </c:pt>
                <c:pt idx="16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4-4388-B6B2-55186BCF11FC}"/>
            </c:ext>
          </c:extLst>
        </c:ser>
        <c:ser>
          <c:idx val="3"/>
          <c:order val="3"/>
          <c:tx>
            <c:strRef>
              <c:f>'4A'!$M$257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'4A'!$N$257:$AD$257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0.04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0.15</c:v>
                </c:pt>
                <c:pt idx="12">
                  <c:v>0.21</c:v>
                </c:pt>
                <c:pt idx="13">
                  <c:v>0.27</c:v>
                </c:pt>
                <c:pt idx="14">
                  <c:v>0.34</c:v>
                </c:pt>
                <c:pt idx="15">
                  <c:v>0.42</c:v>
                </c:pt>
                <c:pt idx="16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F4-4388-B6B2-55186BCF1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0246568"/>
        <c:axId val="380248536"/>
      </c:barChart>
      <c:catAx>
        <c:axId val="38024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8536"/>
        <c:crosses val="autoZero"/>
        <c:auto val="1"/>
        <c:lblAlgn val="ctr"/>
        <c:lblOffset val="100"/>
        <c:noMultiLvlLbl val="0"/>
      </c:catAx>
      <c:valAx>
        <c:axId val="38024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varebiler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7419977982609994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'4A'!$N$154:$AD$154</c:f>
              <c:numCache>
                <c:formatCode>General</c:formatCode>
                <c:ptCount val="17"/>
                <c:pt idx="0">
                  <c:v>0.89</c:v>
                </c:pt>
                <c:pt idx="1">
                  <c:v>1.32</c:v>
                </c:pt>
                <c:pt idx="2">
                  <c:v>2.62</c:v>
                </c:pt>
                <c:pt idx="3">
                  <c:v>4.83</c:v>
                </c:pt>
                <c:pt idx="4">
                  <c:v>7.96</c:v>
                </c:pt>
                <c:pt idx="5">
                  <c:v>12.02</c:v>
                </c:pt>
                <c:pt idx="6">
                  <c:v>16.88</c:v>
                </c:pt>
                <c:pt idx="7">
                  <c:v>22.77</c:v>
                </c:pt>
                <c:pt idx="8">
                  <c:v>29.74</c:v>
                </c:pt>
                <c:pt idx="9">
                  <c:v>37.799999999999997</c:v>
                </c:pt>
                <c:pt idx="10">
                  <c:v>46.98</c:v>
                </c:pt>
                <c:pt idx="11">
                  <c:v>57.03</c:v>
                </c:pt>
                <c:pt idx="12">
                  <c:v>68.3</c:v>
                </c:pt>
                <c:pt idx="13">
                  <c:v>80.72</c:v>
                </c:pt>
                <c:pt idx="14">
                  <c:v>94.24</c:v>
                </c:pt>
                <c:pt idx="15">
                  <c:v>108.78</c:v>
                </c:pt>
                <c:pt idx="16">
                  <c:v>124.43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F-4E97-A083-F2878ACC8DA4}"/>
            </c:ext>
          </c:extLst>
        </c:ser>
        <c:ser>
          <c:idx val="1"/>
          <c:order val="1"/>
          <c:tx>
            <c:strRef>
              <c:f>'4A'!$M$155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'4A'!$N$155:$AD$155</c:f>
              <c:numCache>
                <c:formatCode>General</c:formatCode>
                <c:ptCount val="17"/>
                <c:pt idx="0">
                  <c:v>0.26</c:v>
                </c:pt>
                <c:pt idx="1">
                  <c:v>0.43</c:v>
                </c:pt>
                <c:pt idx="2">
                  <c:v>0.72</c:v>
                </c:pt>
                <c:pt idx="3">
                  <c:v>1.08</c:v>
                </c:pt>
                <c:pt idx="4">
                  <c:v>1.51</c:v>
                </c:pt>
                <c:pt idx="5">
                  <c:v>2.0099999999999998</c:v>
                </c:pt>
                <c:pt idx="6">
                  <c:v>2.56</c:v>
                </c:pt>
                <c:pt idx="7">
                  <c:v>3.29</c:v>
                </c:pt>
                <c:pt idx="8">
                  <c:v>4.2</c:v>
                </c:pt>
                <c:pt idx="9">
                  <c:v>5.3</c:v>
                </c:pt>
                <c:pt idx="10">
                  <c:v>6.59</c:v>
                </c:pt>
                <c:pt idx="11">
                  <c:v>8.0399999999999991</c:v>
                </c:pt>
                <c:pt idx="12">
                  <c:v>9.48</c:v>
                </c:pt>
                <c:pt idx="13">
                  <c:v>10.9</c:v>
                </c:pt>
                <c:pt idx="14">
                  <c:v>12.28</c:v>
                </c:pt>
                <c:pt idx="15">
                  <c:v>13.62</c:v>
                </c:pt>
                <c:pt idx="16">
                  <c:v>14.92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F-4E97-A083-F2878ACC8DA4}"/>
            </c:ext>
          </c:extLst>
        </c:ser>
        <c:ser>
          <c:idx val="2"/>
          <c:order val="2"/>
          <c:tx>
            <c:strRef>
              <c:f>'4A'!$M$156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'4A'!$N$156:$AD$156</c:f>
              <c:numCache>
                <c:formatCode>General</c:formatCode>
                <c:ptCount val="17"/>
                <c:pt idx="0">
                  <c:v>38.659999999999997</c:v>
                </c:pt>
                <c:pt idx="1">
                  <c:v>37.71</c:v>
                </c:pt>
                <c:pt idx="2">
                  <c:v>35.26</c:v>
                </c:pt>
                <c:pt idx="3">
                  <c:v>33.14</c:v>
                </c:pt>
                <c:pt idx="4">
                  <c:v>31.46</c:v>
                </c:pt>
                <c:pt idx="5">
                  <c:v>30.05</c:v>
                </c:pt>
                <c:pt idx="6">
                  <c:v>28.92</c:v>
                </c:pt>
                <c:pt idx="7">
                  <c:v>27.94</c:v>
                </c:pt>
                <c:pt idx="8">
                  <c:v>27.12</c:v>
                </c:pt>
                <c:pt idx="9">
                  <c:v>26.35</c:v>
                </c:pt>
                <c:pt idx="10">
                  <c:v>25.64</c:v>
                </c:pt>
                <c:pt idx="11">
                  <c:v>24.89</c:v>
                </c:pt>
                <c:pt idx="12">
                  <c:v>24.15</c:v>
                </c:pt>
                <c:pt idx="13">
                  <c:v>23.37</c:v>
                </c:pt>
                <c:pt idx="14">
                  <c:v>22.57</c:v>
                </c:pt>
                <c:pt idx="15">
                  <c:v>21.74</c:v>
                </c:pt>
                <c:pt idx="16">
                  <c:v>20.89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F-4E97-A083-F2878ACC8DA4}"/>
            </c:ext>
          </c:extLst>
        </c:ser>
        <c:ser>
          <c:idx val="3"/>
          <c:order val="3"/>
          <c:tx>
            <c:strRef>
              <c:f>'4A'!$M$157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'4A'!$N$157:$AD$157</c:f>
              <c:numCache>
                <c:formatCode>General</c:formatCode>
                <c:ptCount val="17"/>
                <c:pt idx="0">
                  <c:v>339.9</c:v>
                </c:pt>
                <c:pt idx="1">
                  <c:v>336.51</c:v>
                </c:pt>
                <c:pt idx="2">
                  <c:v>340.9</c:v>
                </c:pt>
                <c:pt idx="3">
                  <c:v>344.42</c:v>
                </c:pt>
                <c:pt idx="4">
                  <c:v>347.18</c:v>
                </c:pt>
                <c:pt idx="5">
                  <c:v>349.12</c:v>
                </c:pt>
                <c:pt idx="6">
                  <c:v>349.72</c:v>
                </c:pt>
                <c:pt idx="7">
                  <c:v>349.17</c:v>
                </c:pt>
                <c:pt idx="8">
                  <c:v>347.49</c:v>
                </c:pt>
                <c:pt idx="9">
                  <c:v>344.49</c:v>
                </c:pt>
                <c:pt idx="10">
                  <c:v>340.21</c:v>
                </c:pt>
                <c:pt idx="11">
                  <c:v>334.18</c:v>
                </c:pt>
                <c:pt idx="12">
                  <c:v>326.89</c:v>
                </c:pt>
                <c:pt idx="13">
                  <c:v>318.42</c:v>
                </c:pt>
                <c:pt idx="14">
                  <c:v>308.89</c:v>
                </c:pt>
                <c:pt idx="15">
                  <c:v>298.45</c:v>
                </c:pt>
                <c:pt idx="16">
                  <c:v>287.32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FF-4E97-A083-F2878ACC8DA4}"/>
            </c:ext>
          </c:extLst>
        </c:ser>
        <c:ser>
          <c:idx val="4"/>
          <c:order val="4"/>
          <c:tx>
            <c:strRef>
              <c:f>'4A'!$M$158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'4A'!$N$158:$AD$158</c:f>
              <c:numCache>
                <c:formatCode>General</c:formatCode>
                <c:ptCount val="17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0.13</c:v>
                </c:pt>
                <c:pt idx="7">
                  <c:v>0.12</c:v>
                </c:pt>
                <c:pt idx="8">
                  <c:v>0.12</c:v>
                </c:pt>
                <c:pt idx="9">
                  <c:v>0.11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0.08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FF-4E97-A083-F2878ACC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0208"/>
        <c:axId val="379903488"/>
      </c:barChart>
      <c:catAx>
        <c:axId val="37990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3488"/>
        <c:crosses val="autoZero"/>
        <c:auto val="1"/>
        <c:lblAlgn val="ctr"/>
        <c:lblOffset val="100"/>
        <c:noMultiLvlLbl val="0"/>
      </c:catAx>
      <c:valAx>
        <c:axId val="37990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busser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9077769899615624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'4A'!$M$179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'4A'!$N$179:$AD$179</c:f>
              <c:numCache>
                <c:formatCode>General</c:formatCode>
                <c:ptCount val="17"/>
                <c:pt idx="0">
                  <c:v>83</c:v>
                </c:pt>
                <c:pt idx="1">
                  <c:v>3</c:v>
                </c:pt>
                <c:pt idx="2">
                  <c:v>199.25</c:v>
                </c:pt>
                <c:pt idx="3">
                  <c:v>228.85</c:v>
                </c:pt>
                <c:pt idx="4">
                  <c:v>244.64</c:v>
                </c:pt>
                <c:pt idx="5">
                  <c:v>271.55</c:v>
                </c:pt>
                <c:pt idx="6">
                  <c:v>284.38</c:v>
                </c:pt>
                <c:pt idx="7">
                  <c:v>320.35000000000002</c:v>
                </c:pt>
                <c:pt idx="8">
                  <c:v>340.09</c:v>
                </c:pt>
                <c:pt idx="9">
                  <c:v>380.11</c:v>
                </c:pt>
                <c:pt idx="10">
                  <c:v>394.46</c:v>
                </c:pt>
                <c:pt idx="11">
                  <c:v>434.81</c:v>
                </c:pt>
                <c:pt idx="12">
                  <c:v>441.25</c:v>
                </c:pt>
                <c:pt idx="13">
                  <c:v>469.6</c:v>
                </c:pt>
                <c:pt idx="14">
                  <c:v>491.07</c:v>
                </c:pt>
                <c:pt idx="15">
                  <c:v>515.42999999999995</c:v>
                </c:pt>
                <c:pt idx="16">
                  <c:v>527.20000000000005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5-46FA-BAF4-E4F6DBB905ED}"/>
            </c:ext>
          </c:extLst>
        </c:ser>
        <c:ser>
          <c:idx val="1"/>
          <c:order val="1"/>
          <c:tx>
            <c:strRef>
              <c:f>'4A'!$M$180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'4A'!$N$180:$AD$180</c:f>
              <c:numCache>
                <c:formatCode>General</c:formatCode>
                <c:ptCount val="17"/>
                <c:pt idx="0">
                  <c:v>445</c:v>
                </c:pt>
                <c:pt idx="1">
                  <c:v>233</c:v>
                </c:pt>
                <c:pt idx="2">
                  <c:v>616.94000000000005</c:v>
                </c:pt>
                <c:pt idx="3">
                  <c:v>609.88</c:v>
                </c:pt>
                <c:pt idx="4">
                  <c:v>507.54</c:v>
                </c:pt>
                <c:pt idx="5">
                  <c:v>457.67</c:v>
                </c:pt>
                <c:pt idx="6">
                  <c:v>380.01</c:v>
                </c:pt>
                <c:pt idx="7">
                  <c:v>392.03</c:v>
                </c:pt>
                <c:pt idx="8">
                  <c:v>341.28</c:v>
                </c:pt>
                <c:pt idx="9">
                  <c:v>329.95</c:v>
                </c:pt>
                <c:pt idx="10">
                  <c:v>263.89999999999998</c:v>
                </c:pt>
                <c:pt idx="11">
                  <c:v>274.83999999999997</c:v>
                </c:pt>
                <c:pt idx="12">
                  <c:v>229.41</c:v>
                </c:pt>
                <c:pt idx="13">
                  <c:v>223.67</c:v>
                </c:pt>
                <c:pt idx="14">
                  <c:v>219.91</c:v>
                </c:pt>
                <c:pt idx="15">
                  <c:v>196.51</c:v>
                </c:pt>
                <c:pt idx="16">
                  <c:v>172.83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5-46FA-BAF4-E4F6DBB905ED}"/>
            </c:ext>
          </c:extLst>
        </c:ser>
        <c:ser>
          <c:idx val="2"/>
          <c:order val="2"/>
          <c:tx>
            <c:strRef>
              <c:f>'4A'!$M$181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'4A'!$N$181:$AD$181</c:f>
              <c:numCache>
                <c:formatCode>General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4.2699999999999996</c:v>
                </c:pt>
                <c:pt idx="3">
                  <c:v>24.19</c:v>
                </c:pt>
                <c:pt idx="4">
                  <c:v>41.34</c:v>
                </c:pt>
                <c:pt idx="5">
                  <c:v>60.15</c:v>
                </c:pt>
                <c:pt idx="6">
                  <c:v>75.22</c:v>
                </c:pt>
                <c:pt idx="7">
                  <c:v>72.8</c:v>
                </c:pt>
                <c:pt idx="8">
                  <c:v>66.260000000000005</c:v>
                </c:pt>
                <c:pt idx="9">
                  <c:v>63.99</c:v>
                </c:pt>
                <c:pt idx="10">
                  <c:v>57.12</c:v>
                </c:pt>
                <c:pt idx="11">
                  <c:v>54.95</c:v>
                </c:pt>
                <c:pt idx="12">
                  <c:v>48.45</c:v>
                </c:pt>
                <c:pt idx="13">
                  <c:v>44.86</c:v>
                </c:pt>
                <c:pt idx="14">
                  <c:v>40.56</c:v>
                </c:pt>
                <c:pt idx="15">
                  <c:v>36.159999999999997</c:v>
                </c:pt>
                <c:pt idx="16">
                  <c:v>30.98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55-46FA-BAF4-E4F6DBB90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2504"/>
        <c:axId val="379904472"/>
      </c:barChart>
      <c:catAx>
        <c:axId val="37990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4472"/>
        <c:crosses val="autoZero"/>
        <c:auto val="1"/>
        <c:lblAlgn val="ctr"/>
        <c:lblOffset val="100"/>
        <c:noMultiLvlLbl val="0"/>
      </c:catAx>
      <c:valAx>
        <c:axId val="37990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8002563719819383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'4A'!$M$229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'4A'!$N$229:$AD$229</c:f>
              <c:numCache>
                <c:formatCode>General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32.99</c:v>
                </c:pt>
                <c:pt idx="3">
                  <c:v>47.95</c:v>
                </c:pt>
                <c:pt idx="4">
                  <c:v>61.89</c:v>
                </c:pt>
                <c:pt idx="5">
                  <c:v>77.260000000000005</c:v>
                </c:pt>
                <c:pt idx="6">
                  <c:v>91.8</c:v>
                </c:pt>
                <c:pt idx="7">
                  <c:v>214.87</c:v>
                </c:pt>
                <c:pt idx="8">
                  <c:v>341.9</c:v>
                </c:pt>
                <c:pt idx="9">
                  <c:v>475.84</c:v>
                </c:pt>
                <c:pt idx="10">
                  <c:v>609.54999999999995</c:v>
                </c:pt>
                <c:pt idx="11">
                  <c:v>739.52</c:v>
                </c:pt>
                <c:pt idx="12">
                  <c:v>947.22</c:v>
                </c:pt>
                <c:pt idx="13">
                  <c:v>1172.82</c:v>
                </c:pt>
                <c:pt idx="14">
                  <c:v>1394.14</c:v>
                </c:pt>
                <c:pt idx="15">
                  <c:v>1631.08</c:v>
                </c:pt>
                <c:pt idx="16">
                  <c:v>1881.99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D-400C-A7D7-F9BDB7C195AF}"/>
            </c:ext>
          </c:extLst>
        </c:ser>
        <c:ser>
          <c:idx val="1"/>
          <c:order val="1"/>
          <c:tx>
            <c:strRef>
              <c:f>'4A'!$M$230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'4A'!$N$230:$AD$230</c:f>
              <c:numCache>
                <c:formatCode>General</c:formatCode>
                <c:ptCount val="17"/>
                <c:pt idx="0">
                  <c:v>4312</c:v>
                </c:pt>
                <c:pt idx="1">
                  <c:v>3309</c:v>
                </c:pt>
                <c:pt idx="2">
                  <c:v>4266.22</c:v>
                </c:pt>
                <c:pt idx="3">
                  <c:v>4373.8999999999996</c:v>
                </c:pt>
                <c:pt idx="4">
                  <c:v>4351.4799999999996</c:v>
                </c:pt>
                <c:pt idx="5">
                  <c:v>4411.2700000000004</c:v>
                </c:pt>
                <c:pt idx="6">
                  <c:v>4404.95</c:v>
                </c:pt>
                <c:pt idx="7">
                  <c:v>4343.01</c:v>
                </c:pt>
                <c:pt idx="8">
                  <c:v>4272.8500000000004</c:v>
                </c:pt>
                <c:pt idx="9">
                  <c:v>4223.7</c:v>
                </c:pt>
                <c:pt idx="10">
                  <c:v>4128.8999999999996</c:v>
                </c:pt>
                <c:pt idx="11">
                  <c:v>3993.41</c:v>
                </c:pt>
                <c:pt idx="12">
                  <c:v>3828.78</c:v>
                </c:pt>
                <c:pt idx="13">
                  <c:v>3702.03</c:v>
                </c:pt>
                <c:pt idx="14">
                  <c:v>3531.83</c:v>
                </c:pt>
                <c:pt idx="15">
                  <c:v>3377.91</c:v>
                </c:pt>
                <c:pt idx="16">
                  <c:v>3226.27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00C-A7D7-F9BDB7C195AF}"/>
            </c:ext>
          </c:extLst>
        </c:ser>
        <c:ser>
          <c:idx val="2"/>
          <c:order val="2"/>
          <c:tx>
            <c:strRef>
              <c:f>'4A'!$M$231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'4A'!$N$231:$AD$231</c:f>
              <c:numCache>
                <c:formatCode>General</c:formatCode>
                <c:ptCount val="17"/>
                <c:pt idx="0">
                  <c:v>43</c:v>
                </c:pt>
                <c:pt idx="1">
                  <c:v>41.1</c:v>
                </c:pt>
                <c:pt idx="2">
                  <c:v>60.04</c:v>
                </c:pt>
                <c:pt idx="3">
                  <c:v>68.84</c:v>
                </c:pt>
                <c:pt idx="4">
                  <c:v>75.819999999999993</c:v>
                </c:pt>
                <c:pt idx="5">
                  <c:v>84.36</c:v>
                </c:pt>
                <c:pt idx="6">
                  <c:v>91.8</c:v>
                </c:pt>
                <c:pt idx="7">
                  <c:v>102.76</c:v>
                </c:pt>
                <c:pt idx="8">
                  <c:v>113.97</c:v>
                </c:pt>
                <c:pt idx="9">
                  <c:v>126.24</c:v>
                </c:pt>
                <c:pt idx="10">
                  <c:v>137.63999999999999</c:v>
                </c:pt>
                <c:pt idx="11">
                  <c:v>147.9</c:v>
                </c:pt>
                <c:pt idx="12">
                  <c:v>149.56</c:v>
                </c:pt>
                <c:pt idx="13">
                  <c:v>152.97999999999999</c:v>
                </c:pt>
                <c:pt idx="14">
                  <c:v>154.9</c:v>
                </c:pt>
                <c:pt idx="15">
                  <c:v>157.85</c:v>
                </c:pt>
                <c:pt idx="16">
                  <c:v>161.31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00C-A7D7-F9BDB7C195AF}"/>
            </c:ext>
          </c:extLst>
        </c:ser>
        <c:ser>
          <c:idx val="3"/>
          <c:order val="3"/>
          <c:tx>
            <c:strRef>
              <c:f>'4A'!$M$232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'4A'!$N$232:$AD$232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1.3</c:v>
                </c:pt>
                <c:pt idx="3">
                  <c:v>1.33</c:v>
                </c:pt>
                <c:pt idx="4">
                  <c:v>1.33</c:v>
                </c:pt>
                <c:pt idx="5">
                  <c:v>1.36</c:v>
                </c:pt>
                <c:pt idx="6">
                  <c:v>1.36</c:v>
                </c:pt>
                <c:pt idx="7">
                  <c:v>10.45</c:v>
                </c:pt>
                <c:pt idx="8">
                  <c:v>19.84</c:v>
                </c:pt>
                <c:pt idx="9">
                  <c:v>29.71</c:v>
                </c:pt>
                <c:pt idx="10">
                  <c:v>39.619999999999997</c:v>
                </c:pt>
                <c:pt idx="11">
                  <c:v>49.3</c:v>
                </c:pt>
                <c:pt idx="12">
                  <c:v>59.82</c:v>
                </c:pt>
                <c:pt idx="13">
                  <c:v>71.39</c:v>
                </c:pt>
                <c:pt idx="14">
                  <c:v>82.62</c:v>
                </c:pt>
                <c:pt idx="15">
                  <c:v>94.71</c:v>
                </c:pt>
                <c:pt idx="16">
                  <c:v>107.54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D-400C-A7D7-F9BDB7C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5128"/>
        <c:axId val="379909392"/>
      </c:barChart>
      <c:catAx>
        <c:axId val="37990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9392"/>
        <c:crosses val="autoZero"/>
        <c:auto val="1"/>
        <c:lblAlgn val="ctr"/>
        <c:lblOffset val="100"/>
        <c:noMultiLvlLbl val="0"/>
      </c:catAx>
      <c:valAx>
        <c:axId val="37990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5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varebiler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1025241631525917"/>
          <c:y val="0.14755181590778141"/>
          <c:w val="0.72538623726536566"/>
          <c:h val="0.69257426120266175"/>
        </c:manualLayout>
      </c:layout>
      <c:areaChart>
        <c:grouping val="stacked"/>
        <c:varyColors val="0"/>
        <c:ser>
          <c:idx val="4"/>
          <c:order val="4"/>
          <c:tx>
            <c:strRef>
              <c:f>'4A'!$M$133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'4A'!$N$133:$AD$133</c:f>
              <c:numCache>
                <c:formatCode>General</c:formatCode>
                <c:ptCount val="17"/>
                <c:pt idx="0">
                  <c:v>3</c:v>
                </c:pt>
                <c:pt idx="1">
                  <c:v>3</c:v>
                </c:pt>
                <c:pt idx="2">
                  <c:v>2.88</c:v>
                </c:pt>
                <c:pt idx="3">
                  <c:v>2.9</c:v>
                </c:pt>
                <c:pt idx="4">
                  <c:v>2.93</c:v>
                </c:pt>
                <c:pt idx="5">
                  <c:v>2.96</c:v>
                </c:pt>
                <c:pt idx="6">
                  <c:v>2.93</c:v>
                </c:pt>
                <c:pt idx="7">
                  <c:v>2.98</c:v>
                </c:pt>
                <c:pt idx="8">
                  <c:v>3.04</c:v>
                </c:pt>
                <c:pt idx="9">
                  <c:v>3.11</c:v>
                </c:pt>
                <c:pt idx="10">
                  <c:v>3.19</c:v>
                </c:pt>
                <c:pt idx="11">
                  <c:v>3.19</c:v>
                </c:pt>
                <c:pt idx="12">
                  <c:v>3.25</c:v>
                </c:pt>
                <c:pt idx="13">
                  <c:v>3.3</c:v>
                </c:pt>
                <c:pt idx="14">
                  <c:v>3.35</c:v>
                </c:pt>
                <c:pt idx="15">
                  <c:v>3.39</c:v>
                </c:pt>
                <c:pt idx="16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7-4A66-88C6-E3B994FF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900864"/>
        <c:axId val="379900536"/>
      </c:areaChart>
      <c:barChart>
        <c:barDir val="col"/>
        <c:grouping val="stacked"/>
        <c:varyColors val="0"/>
        <c:ser>
          <c:idx val="0"/>
          <c:order val="0"/>
          <c:tx>
            <c:strRef>
              <c:f>'4A'!$M$129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'4A'!$N$129:$AD$129</c:f>
              <c:numCache>
                <c:formatCode>General</c:formatCode>
                <c:ptCount val="17"/>
                <c:pt idx="0">
                  <c:v>239</c:v>
                </c:pt>
                <c:pt idx="1">
                  <c:v>460</c:v>
                </c:pt>
                <c:pt idx="2">
                  <c:v>1324.28</c:v>
                </c:pt>
                <c:pt idx="3">
                  <c:v>2245.56</c:v>
                </c:pt>
                <c:pt idx="4">
                  <c:v>3179.39</c:v>
                </c:pt>
                <c:pt idx="5">
                  <c:v>4142.7</c:v>
                </c:pt>
                <c:pt idx="6">
                  <c:v>5011.43</c:v>
                </c:pt>
                <c:pt idx="7">
                  <c:v>6126.66</c:v>
                </c:pt>
                <c:pt idx="8">
                  <c:v>7311.66</c:v>
                </c:pt>
                <c:pt idx="9">
                  <c:v>8543.5499999999993</c:v>
                </c:pt>
                <c:pt idx="10">
                  <c:v>9850.9699999999993</c:v>
                </c:pt>
                <c:pt idx="11">
                  <c:v>10951.04</c:v>
                </c:pt>
                <c:pt idx="12">
                  <c:v>12448.03</c:v>
                </c:pt>
                <c:pt idx="13">
                  <c:v>13959.24</c:v>
                </c:pt>
                <c:pt idx="14">
                  <c:v>15485.2</c:v>
                </c:pt>
                <c:pt idx="15">
                  <c:v>17005.37</c:v>
                </c:pt>
                <c:pt idx="16">
                  <c:v>18711.61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7-4A66-88C6-E3B994FF5BCD}"/>
            </c:ext>
          </c:extLst>
        </c:ser>
        <c:ser>
          <c:idx val="1"/>
          <c:order val="1"/>
          <c:tx>
            <c:strRef>
              <c:f>'4A'!$M$130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'4A'!$N$130:$AD$130</c:f>
              <c:numCache>
                <c:formatCode>General</c:formatCode>
                <c:ptCount val="17"/>
                <c:pt idx="0">
                  <c:v>34</c:v>
                </c:pt>
                <c:pt idx="1">
                  <c:v>163</c:v>
                </c:pt>
                <c:pt idx="2">
                  <c:v>296.52</c:v>
                </c:pt>
                <c:pt idx="3">
                  <c:v>369.64</c:v>
                </c:pt>
                <c:pt idx="4">
                  <c:v>443.5</c:v>
                </c:pt>
                <c:pt idx="5">
                  <c:v>520.39</c:v>
                </c:pt>
                <c:pt idx="6">
                  <c:v>585.4</c:v>
                </c:pt>
                <c:pt idx="7">
                  <c:v>774.28</c:v>
                </c:pt>
                <c:pt idx="8">
                  <c:v>973.87</c:v>
                </c:pt>
                <c:pt idx="9">
                  <c:v>1181.56</c:v>
                </c:pt>
                <c:pt idx="10">
                  <c:v>1401.43</c:v>
                </c:pt>
                <c:pt idx="11">
                  <c:v>1592.63</c:v>
                </c:pt>
                <c:pt idx="12">
                  <c:v>1624.11</c:v>
                </c:pt>
                <c:pt idx="13">
                  <c:v>1651.4</c:v>
                </c:pt>
                <c:pt idx="14">
                  <c:v>1675.63</c:v>
                </c:pt>
                <c:pt idx="15">
                  <c:v>1695.47</c:v>
                </c:pt>
                <c:pt idx="16">
                  <c:v>1729.62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7-4A66-88C6-E3B994FF5BCD}"/>
            </c:ext>
          </c:extLst>
        </c:ser>
        <c:ser>
          <c:idx val="2"/>
          <c:order val="2"/>
          <c:tx>
            <c:strRef>
              <c:f>'4A'!$M$131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'4A'!$N$131:$AD$131</c:f>
              <c:numCache>
                <c:formatCode>General</c:formatCode>
                <c:ptCount val="17"/>
                <c:pt idx="0">
                  <c:v>1941</c:v>
                </c:pt>
                <c:pt idx="1">
                  <c:v>1796</c:v>
                </c:pt>
                <c:pt idx="2">
                  <c:v>1609.54</c:v>
                </c:pt>
                <c:pt idx="3">
                  <c:v>1566.02</c:v>
                </c:pt>
                <c:pt idx="4">
                  <c:v>1519.68</c:v>
                </c:pt>
                <c:pt idx="5">
                  <c:v>1477.92</c:v>
                </c:pt>
                <c:pt idx="6">
                  <c:v>1402.47</c:v>
                </c:pt>
                <c:pt idx="7">
                  <c:v>1355.41</c:v>
                </c:pt>
                <c:pt idx="8">
                  <c:v>1312.1</c:v>
                </c:pt>
                <c:pt idx="9">
                  <c:v>1265.9100000000001</c:v>
                </c:pt>
                <c:pt idx="10">
                  <c:v>1220.27</c:v>
                </c:pt>
                <c:pt idx="11">
                  <c:v>1143.8699999999999</c:v>
                </c:pt>
                <c:pt idx="12">
                  <c:v>1090.6099999999999</c:v>
                </c:pt>
                <c:pt idx="13">
                  <c:v>1031.79</c:v>
                </c:pt>
                <c:pt idx="14">
                  <c:v>968.65</c:v>
                </c:pt>
                <c:pt idx="15">
                  <c:v>900.91</c:v>
                </c:pt>
                <c:pt idx="16">
                  <c:v>838.26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87-4A66-88C6-E3B994FF5BCD}"/>
            </c:ext>
          </c:extLst>
        </c:ser>
        <c:ser>
          <c:idx val="3"/>
          <c:order val="3"/>
          <c:tx>
            <c:strRef>
              <c:f>'4A'!$M$132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'4A'!$N$132:$AD$132</c:f>
              <c:numCache>
                <c:formatCode>General</c:formatCode>
                <c:ptCount val="17"/>
                <c:pt idx="0">
                  <c:v>30500</c:v>
                </c:pt>
                <c:pt idx="1">
                  <c:v>28516</c:v>
                </c:pt>
                <c:pt idx="2">
                  <c:v>25555.45</c:v>
                </c:pt>
                <c:pt idx="3">
                  <c:v>24864.48</c:v>
                </c:pt>
                <c:pt idx="4">
                  <c:v>24128.720000000001</c:v>
                </c:pt>
                <c:pt idx="5">
                  <c:v>23465.66</c:v>
                </c:pt>
                <c:pt idx="6">
                  <c:v>22267.759999999998</c:v>
                </c:pt>
                <c:pt idx="7">
                  <c:v>21520.5</c:v>
                </c:pt>
                <c:pt idx="8">
                  <c:v>20832.87</c:v>
                </c:pt>
                <c:pt idx="9">
                  <c:v>20099.55</c:v>
                </c:pt>
                <c:pt idx="10">
                  <c:v>19374.830000000002</c:v>
                </c:pt>
                <c:pt idx="11">
                  <c:v>18161.849999999999</c:v>
                </c:pt>
                <c:pt idx="12">
                  <c:v>17316.18</c:v>
                </c:pt>
                <c:pt idx="13">
                  <c:v>16382.23</c:v>
                </c:pt>
                <c:pt idx="14">
                  <c:v>15379.71</c:v>
                </c:pt>
                <c:pt idx="15">
                  <c:v>14304.24</c:v>
                </c:pt>
                <c:pt idx="16">
                  <c:v>13309.43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87-4A66-88C6-E3B994FF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0864"/>
        <c:axId val="379900536"/>
      </c:barChart>
      <c:catAx>
        <c:axId val="3799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536"/>
        <c:crosses val="autoZero"/>
        <c:auto val="1"/>
        <c:lblAlgn val="ctr"/>
        <c:lblOffset val="100"/>
        <c:noMultiLvlLbl val="0"/>
      </c:catAx>
      <c:valAx>
        <c:axId val="37990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6.435925663320521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230285106541777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'4A'!$M$104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'4A'!$N$104:$AD$104</c:f>
              <c:numCache>
                <c:formatCode>General</c:formatCode>
                <c:ptCount val="17"/>
                <c:pt idx="0">
                  <c:v>15.09</c:v>
                </c:pt>
                <c:pt idx="1">
                  <c:v>31.36</c:v>
                </c:pt>
                <c:pt idx="2">
                  <c:v>65.86</c:v>
                </c:pt>
                <c:pt idx="3">
                  <c:v>108.86</c:v>
                </c:pt>
                <c:pt idx="4">
                  <c:v>158.84</c:v>
                </c:pt>
                <c:pt idx="5">
                  <c:v>212.31</c:v>
                </c:pt>
                <c:pt idx="6">
                  <c:v>270.14999999999998</c:v>
                </c:pt>
                <c:pt idx="7">
                  <c:v>335.77</c:v>
                </c:pt>
                <c:pt idx="8">
                  <c:v>413.12</c:v>
                </c:pt>
                <c:pt idx="9">
                  <c:v>504.94</c:v>
                </c:pt>
                <c:pt idx="10">
                  <c:v>612.91</c:v>
                </c:pt>
                <c:pt idx="11">
                  <c:v>738.68</c:v>
                </c:pt>
                <c:pt idx="12">
                  <c:v>883.31</c:v>
                </c:pt>
                <c:pt idx="13">
                  <c:v>1048.17</c:v>
                </c:pt>
                <c:pt idx="14">
                  <c:v>1236.01</c:v>
                </c:pt>
                <c:pt idx="15">
                  <c:v>1441.37</c:v>
                </c:pt>
                <c:pt idx="16">
                  <c:v>1658.31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8BB-AEDB-6F444197F98E}"/>
            </c:ext>
          </c:extLst>
        </c:ser>
        <c:ser>
          <c:idx val="1"/>
          <c:order val="1"/>
          <c:tx>
            <c:strRef>
              <c:f>'4A'!$M$105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'4A'!$N$105:$AD$105</c:f>
              <c:numCache>
                <c:formatCode>General</c:formatCode>
                <c:ptCount val="17"/>
                <c:pt idx="0">
                  <c:v>9.85</c:v>
                </c:pt>
                <c:pt idx="1">
                  <c:v>29.7</c:v>
                </c:pt>
                <c:pt idx="2">
                  <c:v>77.84</c:v>
                </c:pt>
                <c:pt idx="3">
                  <c:v>122.44</c:v>
                </c:pt>
                <c:pt idx="4">
                  <c:v>159.65</c:v>
                </c:pt>
                <c:pt idx="5">
                  <c:v>187.06</c:v>
                </c:pt>
                <c:pt idx="6">
                  <c:v>208.13</c:v>
                </c:pt>
                <c:pt idx="7">
                  <c:v>226.05</c:v>
                </c:pt>
                <c:pt idx="8">
                  <c:v>241.58</c:v>
                </c:pt>
                <c:pt idx="9">
                  <c:v>254.75</c:v>
                </c:pt>
                <c:pt idx="10">
                  <c:v>265.19</c:v>
                </c:pt>
                <c:pt idx="11">
                  <c:v>272.69</c:v>
                </c:pt>
                <c:pt idx="12">
                  <c:v>276.95999999999998</c:v>
                </c:pt>
                <c:pt idx="13">
                  <c:v>277.83999999999997</c:v>
                </c:pt>
                <c:pt idx="14">
                  <c:v>275.64</c:v>
                </c:pt>
                <c:pt idx="15">
                  <c:v>270.68</c:v>
                </c:pt>
                <c:pt idx="16">
                  <c:v>263.39999999999998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8BB-AEDB-6F444197F98E}"/>
            </c:ext>
          </c:extLst>
        </c:ser>
        <c:ser>
          <c:idx val="2"/>
          <c:order val="2"/>
          <c:tx>
            <c:strRef>
              <c:f>'4A'!$M$106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'4A'!$N$106:$AD$106</c:f>
              <c:numCache>
                <c:formatCode>General</c:formatCode>
                <c:ptCount val="17"/>
                <c:pt idx="0">
                  <c:v>1760.55</c:v>
                </c:pt>
                <c:pt idx="1">
                  <c:v>1791.71</c:v>
                </c:pt>
                <c:pt idx="2">
                  <c:v>1797.29</c:v>
                </c:pt>
                <c:pt idx="3">
                  <c:v>1811.27</c:v>
                </c:pt>
                <c:pt idx="4">
                  <c:v>1812.18</c:v>
                </c:pt>
                <c:pt idx="5">
                  <c:v>1800.83</c:v>
                </c:pt>
                <c:pt idx="6">
                  <c:v>1784.43</c:v>
                </c:pt>
                <c:pt idx="7">
                  <c:v>1767.13</c:v>
                </c:pt>
                <c:pt idx="8">
                  <c:v>1749.69</c:v>
                </c:pt>
                <c:pt idx="9">
                  <c:v>1731.59</c:v>
                </c:pt>
                <c:pt idx="10">
                  <c:v>1710.47</c:v>
                </c:pt>
                <c:pt idx="11">
                  <c:v>1686.01</c:v>
                </c:pt>
                <c:pt idx="12">
                  <c:v>1655.84</c:v>
                </c:pt>
                <c:pt idx="13">
                  <c:v>1620.23</c:v>
                </c:pt>
                <c:pt idx="14">
                  <c:v>1579.9</c:v>
                </c:pt>
                <c:pt idx="15">
                  <c:v>1534.83</c:v>
                </c:pt>
                <c:pt idx="16">
                  <c:v>1485.03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8BB-AEDB-6F444197F98E}"/>
            </c:ext>
          </c:extLst>
        </c:ser>
        <c:ser>
          <c:idx val="3"/>
          <c:order val="3"/>
          <c:tx>
            <c:strRef>
              <c:f>'4A'!$M$107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'4A'!$N$107:$AD$107</c:f>
              <c:numCache>
                <c:formatCode>General</c:formatCode>
                <c:ptCount val="17"/>
                <c:pt idx="0">
                  <c:v>782.35</c:v>
                </c:pt>
                <c:pt idx="1">
                  <c:v>787.76</c:v>
                </c:pt>
                <c:pt idx="2">
                  <c:v>762.26</c:v>
                </c:pt>
                <c:pt idx="3">
                  <c:v>754.67</c:v>
                </c:pt>
                <c:pt idx="4">
                  <c:v>747.32</c:v>
                </c:pt>
                <c:pt idx="5">
                  <c:v>733.49</c:v>
                </c:pt>
                <c:pt idx="6">
                  <c:v>713.22</c:v>
                </c:pt>
                <c:pt idx="7">
                  <c:v>689.18</c:v>
                </c:pt>
                <c:pt idx="8">
                  <c:v>663.02</c:v>
                </c:pt>
                <c:pt idx="9">
                  <c:v>635.16</c:v>
                </c:pt>
                <c:pt idx="10">
                  <c:v>605.54</c:v>
                </c:pt>
                <c:pt idx="11">
                  <c:v>575.88</c:v>
                </c:pt>
                <c:pt idx="12">
                  <c:v>546.83000000000004</c:v>
                </c:pt>
                <c:pt idx="13">
                  <c:v>518.38</c:v>
                </c:pt>
                <c:pt idx="14">
                  <c:v>490.23</c:v>
                </c:pt>
                <c:pt idx="15">
                  <c:v>462.15</c:v>
                </c:pt>
                <c:pt idx="16">
                  <c:v>434.18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8-48BB-AEDB-6F444197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38680"/>
        <c:axId val="356539336"/>
      </c:barChart>
      <c:catAx>
        <c:axId val="35653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9336"/>
        <c:crosses val="autoZero"/>
        <c:auto val="1"/>
        <c:lblAlgn val="ctr"/>
        <c:lblOffset val="100"/>
        <c:noMultiLvlLbl val="0"/>
      </c:catAx>
      <c:valAx>
        <c:axId val="35653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8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73962813001455385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'4A'!$M$79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'4A'!$N$79:$AD$79</c:f>
              <c:numCache>
                <c:formatCode>General</c:formatCode>
                <c:ptCount val="17"/>
                <c:pt idx="0">
                  <c:v>5.58</c:v>
                </c:pt>
                <c:pt idx="1">
                  <c:v>14.69</c:v>
                </c:pt>
                <c:pt idx="2">
                  <c:v>27.91</c:v>
                </c:pt>
                <c:pt idx="3">
                  <c:v>46.81</c:v>
                </c:pt>
                <c:pt idx="4">
                  <c:v>56.2</c:v>
                </c:pt>
                <c:pt idx="5">
                  <c:v>62.36</c:v>
                </c:pt>
                <c:pt idx="6">
                  <c:v>69.489999999999995</c:v>
                </c:pt>
                <c:pt idx="7">
                  <c:v>79.39</c:v>
                </c:pt>
                <c:pt idx="8">
                  <c:v>93.42</c:v>
                </c:pt>
                <c:pt idx="9">
                  <c:v>110.73</c:v>
                </c:pt>
                <c:pt idx="10">
                  <c:v>130.47999999999999</c:v>
                </c:pt>
                <c:pt idx="11">
                  <c:v>152.76</c:v>
                </c:pt>
                <c:pt idx="12">
                  <c:v>176.96</c:v>
                </c:pt>
                <c:pt idx="13">
                  <c:v>203.34</c:v>
                </c:pt>
                <c:pt idx="14">
                  <c:v>233.37</c:v>
                </c:pt>
                <c:pt idx="15">
                  <c:v>258.89999999999998</c:v>
                </c:pt>
                <c:pt idx="16">
                  <c:v>279.05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D-4F21-AE40-E248EEEFA0D2}"/>
            </c:ext>
          </c:extLst>
        </c:ser>
        <c:ser>
          <c:idx val="1"/>
          <c:order val="1"/>
          <c:tx>
            <c:strRef>
              <c:f>'4A'!$M$80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'4A'!$N$80:$AD$80</c:f>
              <c:numCache>
                <c:formatCode>General</c:formatCode>
                <c:ptCount val="17"/>
                <c:pt idx="0">
                  <c:v>3.78</c:v>
                </c:pt>
                <c:pt idx="1">
                  <c:v>18.07</c:v>
                </c:pt>
                <c:pt idx="2">
                  <c:v>40.47</c:v>
                </c:pt>
                <c:pt idx="3">
                  <c:v>49.06</c:v>
                </c:pt>
                <c:pt idx="4">
                  <c:v>44.83</c:v>
                </c:pt>
                <c:pt idx="5">
                  <c:v>36.93</c:v>
                </c:pt>
                <c:pt idx="6">
                  <c:v>31.01</c:v>
                </c:pt>
                <c:pt idx="7">
                  <c:v>27.48</c:v>
                </c:pt>
                <c:pt idx="8">
                  <c:v>24.72</c:v>
                </c:pt>
                <c:pt idx="9">
                  <c:v>22.24</c:v>
                </c:pt>
                <c:pt idx="10">
                  <c:v>19.690000000000001</c:v>
                </c:pt>
                <c:pt idx="11">
                  <c:v>17.2</c:v>
                </c:pt>
                <c:pt idx="12">
                  <c:v>14.68</c:v>
                </c:pt>
                <c:pt idx="13">
                  <c:v>12.11</c:v>
                </c:pt>
                <c:pt idx="14">
                  <c:v>9.82</c:v>
                </c:pt>
                <c:pt idx="15">
                  <c:v>7.75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D-4F21-AE40-E248EEEFA0D2}"/>
            </c:ext>
          </c:extLst>
        </c:ser>
        <c:ser>
          <c:idx val="2"/>
          <c:order val="2"/>
          <c:tx>
            <c:strRef>
              <c:f>'4A'!$M$81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'4A'!$N$81:$AD$81</c:f>
              <c:numCache>
                <c:formatCode>General</c:formatCode>
                <c:ptCount val="17"/>
                <c:pt idx="0">
                  <c:v>140.84</c:v>
                </c:pt>
                <c:pt idx="1">
                  <c:v>112.77</c:v>
                </c:pt>
                <c:pt idx="2">
                  <c:v>86.08</c:v>
                </c:pt>
                <c:pt idx="3">
                  <c:v>119.64</c:v>
                </c:pt>
                <c:pt idx="4">
                  <c:v>105.59</c:v>
                </c:pt>
                <c:pt idx="5">
                  <c:v>93.56</c:v>
                </c:pt>
                <c:pt idx="6">
                  <c:v>89.22</c:v>
                </c:pt>
                <c:pt idx="7">
                  <c:v>86.68</c:v>
                </c:pt>
                <c:pt idx="8">
                  <c:v>86.67</c:v>
                </c:pt>
                <c:pt idx="9">
                  <c:v>87.76</c:v>
                </c:pt>
                <c:pt idx="10">
                  <c:v>88.5</c:v>
                </c:pt>
                <c:pt idx="11">
                  <c:v>88.67</c:v>
                </c:pt>
                <c:pt idx="12">
                  <c:v>88.1</c:v>
                </c:pt>
                <c:pt idx="13">
                  <c:v>86.13</c:v>
                </c:pt>
                <c:pt idx="14">
                  <c:v>83.89</c:v>
                </c:pt>
                <c:pt idx="15">
                  <c:v>79.930000000000007</c:v>
                </c:pt>
                <c:pt idx="16">
                  <c:v>74.33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D-4F21-AE40-E248EEEFA0D2}"/>
            </c:ext>
          </c:extLst>
        </c:ser>
        <c:ser>
          <c:idx val="3"/>
          <c:order val="3"/>
          <c:tx>
            <c:strRef>
              <c:f>'4A'!$M$82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'4A'!$N$82:$AD$82</c:f>
              <c:numCache>
                <c:formatCode>General</c:formatCode>
                <c:ptCount val="17"/>
                <c:pt idx="0">
                  <c:v>52.02</c:v>
                </c:pt>
                <c:pt idx="1">
                  <c:v>37.869999999999997</c:v>
                </c:pt>
                <c:pt idx="2">
                  <c:v>16.579999999999998</c:v>
                </c:pt>
                <c:pt idx="3">
                  <c:v>30.31</c:v>
                </c:pt>
                <c:pt idx="4">
                  <c:v>31.69</c:v>
                </c:pt>
                <c:pt idx="5">
                  <c:v>28.4</c:v>
                </c:pt>
                <c:pt idx="6">
                  <c:v>25.79</c:v>
                </c:pt>
                <c:pt idx="7">
                  <c:v>25.12</c:v>
                </c:pt>
                <c:pt idx="8">
                  <c:v>25.14</c:v>
                </c:pt>
                <c:pt idx="9">
                  <c:v>25.43</c:v>
                </c:pt>
                <c:pt idx="10">
                  <c:v>25.5</c:v>
                </c:pt>
                <c:pt idx="11">
                  <c:v>25.51</c:v>
                </c:pt>
                <c:pt idx="12">
                  <c:v>25.58</c:v>
                </c:pt>
                <c:pt idx="13">
                  <c:v>25.11</c:v>
                </c:pt>
                <c:pt idx="14">
                  <c:v>24.53</c:v>
                </c:pt>
                <c:pt idx="15">
                  <c:v>23.47</c:v>
                </c:pt>
                <c:pt idx="16">
                  <c:v>21.93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8D-4F21-AE40-E248EEEFA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37368"/>
        <c:axId val="356537696"/>
      </c:barChart>
      <c:catAx>
        <c:axId val="35653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7696"/>
        <c:crosses val="autoZero"/>
        <c:auto val="1"/>
        <c:lblAlgn val="ctr"/>
        <c:lblOffset val="100"/>
        <c:noMultiLvlLbl val="0"/>
      </c:catAx>
      <c:valAx>
        <c:axId val="35653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348768518864051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'4A'!$M$654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'4A'!$N$654:$W$654</c:f>
              <c:numCache>
                <c:formatCode>General</c:formatCode>
                <c:ptCount val="10"/>
                <c:pt idx="0">
                  <c:v>1.24</c:v>
                </c:pt>
                <c:pt idx="1">
                  <c:v>1.54</c:v>
                </c:pt>
                <c:pt idx="2">
                  <c:v>2.92</c:v>
                </c:pt>
                <c:pt idx="3">
                  <c:v>7.89</c:v>
                </c:pt>
                <c:pt idx="4">
                  <c:v>8.66</c:v>
                </c:pt>
                <c:pt idx="5">
                  <c:v>8.77</c:v>
                </c:pt>
                <c:pt idx="6">
                  <c:v>10.039999999999999</c:v>
                </c:pt>
                <c:pt idx="7">
                  <c:v>15.51</c:v>
                </c:pt>
                <c:pt idx="8">
                  <c:v>31.89</c:v>
                </c:pt>
                <c:pt idx="9">
                  <c:v>66.62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4-4AD3-9FE7-B17EB63D3FE8}"/>
            </c:ext>
          </c:extLst>
        </c:ser>
        <c:ser>
          <c:idx val="1"/>
          <c:order val="1"/>
          <c:tx>
            <c:strRef>
              <c:f>'4A'!$M$655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'4A'!$N$655:$W$655</c:f>
              <c:numCache>
                <c:formatCode>General</c:formatCode>
                <c:ptCount val="10"/>
                <c:pt idx="0">
                  <c:v>0.01</c:v>
                </c:pt>
                <c:pt idx="1">
                  <c:v>0.01</c:v>
                </c:pt>
                <c:pt idx="2">
                  <c:v>0.1</c:v>
                </c:pt>
                <c:pt idx="3">
                  <c:v>0.56999999999999995</c:v>
                </c:pt>
                <c:pt idx="4">
                  <c:v>1.1100000000000001</c:v>
                </c:pt>
                <c:pt idx="5">
                  <c:v>1.77</c:v>
                </c:pt>
                <c:pt idx="6">
                  <c:v>5.17</c:v>
                </c:pt>
                <c:pt idx="7">
                  <c:v>9.86</c:v>
                </c:pt>
                <c:pt idx="8">
                  <c:v>29.72</c:v>
                </c:pt>
                <c:pt idx="9">
                  <c:v>77.88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4-4AD3-9FE7-B17EB63D3FE8}"/>
            </c:ext>
          </c:extLst>
        </c:ser>
        <c:ser>
          <c:idx val="2"/>
          <c:order val="2"/>
          <c:tx>
            <c:strRef>
              <c:f>'4A'!$M$656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'4A'!$N$656:$W$656</c:f>
              <c:numCache>
                <c:formatCode>General</c:formatCode>
                <c:ptCount val="10"/>
                <c:pt idx="0">
                  <c:v>1612.96</c:v>
                </c:pt>
                <c:pt idx="1">
                  <c:v>1622.29</c:v>
                </c:pt>
                <c:pt idx="2">
                  <c:v>1638.93</c:v>
                </c:pt>
                <c:pt idx="3">
                  <c:v>1670.64</c:v>
                </c:pt>
                <c:pt idx="4">
                  <c:v>1705.01</c:v>
                </c:pt>
                <c:pt idx="5">
                  <c:v>1739.37</c:v>
                </c:pt>
                <c:pt idx="6">
                  <c:v>1769.1</c:v>
                </c:pt>
                <c:pt idx="7">
                  <c:v>1806.18</c:v>
                </c:pt>
                <c:pt idx="8">
                  <c:v>1836.29</c:v>
                </c:pt>
                <c:pt idx="9">
                  <c:v>1842.01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4-4AD3-9FE7-B17EB63D3FE8}"/>
            </c:ext>
          </c:extLst>
        </c:ser>
        <c:ser>
          <c:idx val="3"/>
          <c:order val="3"/>
          <c:tx>
            <c:strRef>
              <c:f>'4A'!$M$657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'4A'!$N$657:$W$657</c:f>
              <c:numCache>
                <c:formatCode>General</c:formatCode>
                <c:ptCount val="10"/>
                <c:pt idx="0">
                  <c:v>610.57000000000005</c:v>
                </c:pt>
                <c:pt idx="1">
                  <c:v>645.96</c:v>
                </c:pt>
                <c:pt idx="2">
                  <c:v>680.01</c:v>
                </c:pt>
                <c:pt idx="3">
                  <c:v>712.96</c:v>
                </c:pt>
                <c:pt idx="4">
                  <c:v>751</c:v>
                </c:pt>
                <c:pt idx="5">
                  <c:v>779.84</c:v>
                </c:pt>
                <c:pt idx="6">
                  <c:v>809.06</c:v>
                </c:pt>
                <c:pt idx="7">
                  <c:v>818.45</c:v>
                </c:pt>
                <c:pt idx="8">
                  <c:v>822.1</c:v>
                </c:pt>
                <c:pt idx="9">
                  <c:v>795.03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E4-4AD3-9FE7-B17EB63D3FE8}"/>
            </c:ext>
          </c:extLst>
        </c:ser>
        <c:ser>
          <c:idx val="4"/>
          <c:order val="4"/>
          <c:tx>
            <c:strRef>
              <c:f>'4A'!$M$658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'4A'!$N$658:$W$658</c:f>
              <c:numCache>
                <c:formatCode>General</c:formatCode>
                <c:ptCount val="10"/>
                <c:pt idx="0">
                  <c:v>0.01</c:v>
                </c:pt>
                <c:pt idx="1">
                  <c:v>0.02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0.13</c:v>
                </c:pt>
                <c:pt idx="6">
                  <c:v>0.13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E4-4AD3-9FE7-B17EB63D3FE8}"/>
            </c:ext>
          </c:extLst>
        </c:ser>
        <c:ser>
          <c:idx val="5"/>
          <c:order val="5"/>
          <c:tx>
            <c:strRef>
              <c:f>'4A'!$M$659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'4A'!$N$659:$W$659</c:f>
              <c:numCache>
                <c:formatCode>General</c:formatCode>
                <c:ptCount val="10"/>
                <c:pt idx="0">
                  <c:v>0</c:v>
                </c:pt>
                <c:pt idx="1">
                  <c:v>0.02</c:v>
                </c:pt>
                <c:pt idx="2">
                  <c:v>0.02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0.08</c:v>
                </c:pt>
                <c:pt idx="7">
                  <c:v>0.08</c:v>
                </c:pt>
                <c:pt idx="8">
                  <c:v>0.11</c:v>
                </c:pt>
                <c:pt idx="9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E4-4AD3-9FE7-B17EB63D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56720"/>
        <c:axId val="356553112"/>
      </c:barChart>
      <c:catAx>
        <c:axId val="35655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3112"/>
        <c:crosses val="autoZero"/>
        <c:auto val="1"/>
        <c:lblAlgn val="ctr"/>
        <c:lblOffset val="100"/>
        <c:noMultiLvlLbl val="0"/>
      </c:catAx>
      <c:valAx>
        <c:axId val="35655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184317274321752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'4A'!$N$54:$AI$54</c:f>
              <c:numCache>
                <c:formatCode>General</c:formatCode>
                <c:ptCount val="22"/>
                <c:pt idx="0">
                  <c:v>0.02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</c:v>
                </c:pt>
                <c:pt idx="10">
                  <c:v>0.04</c:v>
                </c:pt>
                <c:pt idx="11">
                  <c:v>0.43</c:v>
                </c:pt>
                <c:pt idx="12">
                  <c:v>0.49</c:v>
                </c:pt>
                <c:pt idx="13">
                  <c:v>0.51</c:v>
                </c:pt>
                <c:pt idx="14">
                  <c:v>1.53</c:v>
                </c:pt>
                <c:pt idx="15">
                  <c:v>4.01</c:v>
                </c:pt>
                <c:pt idx="16">
                  <c:v>1.19</c:v>
                </c:pt>
                <c:pt idx="17">
                  <c:v>0.65</c:v>
                </c:pt>
                <c:pt idx="18">
                  <c:v>1.47</c:v>
                </c:pt>
                <c:pt idx="19">
                  <c:v>5.47</c:v>
                </c:pt>
                <c:pt idx="20">
                  <c:v>14.11</c:v>
                </c:pt>
                <c:pt idx="21">
                  <c:v>24.68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C-4FB7-A74B-681CFC76DFFB}"/>
            </c:ext>
          </c:extLst>
        </c:ser>
        <c:ser>
          <c:idx val="1"/>
          <c:order val="1"/>
          <c:tx>
            <c:strRef>
              <c:f>'4A'!$M$55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'4A'!$N$55:$AI$55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0.01</c:v>
                </c:pt>
                <c:pt idx="14">
                  <c:v>0.09</c:v>
                </c:pt>
                <c:pt idx="15">
                  <c:v>0.42</c:v>
                </c:pt>
                <c:pt idx="16">
                  <c:v>0.56999999999999995</c:v>
                </c:pt>
                <c:pt idx="17">
                  <c:v>0.62</c:v>
                </c:pt>
                <c:pt idx="18">
                  <c:v>3.13</c:v>
                </c:pt>
                <c:pt idx="19">
                  <c:v>3.88</c:v>
                </c:pt>
                <c:pt idx="20">
                  <c:v>18.239999999999998</c:v>
                </c:pt>
                <c:pt idx="21">
                  <c:v>40.46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C-4FB7-A74B-681CFC76DFFB}"/>
            </c:ext>
          </c:extLst>
        </c:ser>
        <c:ser>
          <c:idx val="2"/>
          <c:order val="2"/>
          <c:tx>
            <c:strRef>
              <c:f>'4A'!$M$56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'4A'!$N$56:$AI$56</c:f>
              <c:numCache>
                <c:formatCode>General</c:formatCode>
                <c:ptCount val="22"/>
                <c:pt idx="0">
                  <c:v>66.069999999999993</c:v>
                </c:pt>
                <c:pt idx="1">
                  <c:v>80.91</c:v>
                </c:pt>
                <c:pt idx="2">
                  <c:v>90.31</c:v>
                </c:pt>
                <c:pt idx="3">
                  <c:v>76.12</c:v>
                </c:pt>
                <c:pt idx="4">
                  <c:v>94.83</c:v>
                </c:pt>
                <c:pt idx="5">
                  <c:v>112.96</c:v>
                </c:pt>
                <c:pt idx="6">
                  <c:v>114.36</c:v>
                </c:pt>
                <c:pt idx="7">
                  <c:v>98.47</c:v>
                </c:pt>
                <c:pt idx="8">
                  <c:v>81.03</c:v>
                </c:pt>
                <c:pt idx="9">
                  <c:v>62.11</c:v>
                </c:pt>
                <c:pt idx="10">
                  <c:v>81.33</c:v>
                </c:pt>
                <c:pt idx="11">
                  <c:v>88.14</c:v>
                </c:pt>
                <c:pt idx="12">
                  <c:v>101.69</c:v>
                </c:pt>
                <c:pt idx="13">
                  <c:v>123.05</c:v>
                </c:pt>
                <c:pt idx="14">
                  <c:v>127.23</c:v>
                </c:pt>
                <c:pt idx="15">
                  <c:v>137.87</c:v>
                </c:pt>
                <c:pt idx="16">
                  <c:v>140.41</c:v>
                </c:pt>
                <c:pt idx="17">
                  <c:v>142.58000000000001</c:v>
                </c:pt>
                <c:pt idx="18">
                  <c:v>141.5</c:v>
                </c:pt>
                <c:pt idx="19">
                  <c:v>156.07</c:v>
                </c:pt>
                <c:pt idx="20">
                  <c:v>120.81</c:v>
                </c:pt>
                <c:pt idx="21">
                  <c:v>101.41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C-4FB7-A74B-681CFC76DFFB}"/>
            </c:ext>
          </c:extLst>
        </c:ser>
        <c:ser>
          <c:idx val="3"/>
          <c:order val="3"/>
          <c:tx>
            <c:strRef>
              <c:f>'4A'!$M$57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'4A'!$N$57:$AI$57</c:f>
              <c:numCache>
                <c:formatCode>General</c:formatCode>
                <c:ptCount val="22"/>
                <c:pt idx="0">
                  <c:v>10.28</c:v>
                </c:pt>
                <c:pt idx="1">
                  <c:v>16.52</c:v>
                </c:pt>
                <c:pt idx="2">
                  <c:v>21.5</c:v>
                </c:pt>
                <c:pt idx="3">
                  <c:v>21.44</c:v>
                </c:pt>
                <c:pt idx="4">
                  <c:v>28.94</c:v>
                </c:pt>
                <c:pt idx="5">
                  <c:v>34.39</c:v>
                </c:pt>
                <c:pt idx="6">
                  <c:v>40.340000000000003</c:v>
                </c:pt>
                <c:pt idx="7">
                  <c:v>60.55</c:v>
                </c:pt>
                <c:pt idx="8">
                  <c:v>68.83</c:v>
                </c:pt>
                <c:pt idx="9">
                  <c:v>49.82</c:v>
                </c:pt>
                <c:pt idx="10">
                  <c:v>71.38</c:v>
                </c:pt>
                <c:pt idx="11">
                  <c:v>80.33</c:v>
                </c:pt>
                <c:pt idx="12">
                  <c:v>66.8</c:v>
                </c:pt>
                <c:pt idx="13">
                  <c:v>56.84</c:v>
                </c:pt>
                <c:pt idx="14">
                  <c:v>58.01</c:v>
                </c:pt>
                <c:pt idx="15">
                  <c:v>62.63</c:v>
                </c:pt>
                <c:pt idx="16">
                  <c:v>78.59</c:v>
                </c:pt>
                <c:pt idx="17">
                  <c:v>75.069999999999993</c:v>
                </c:pt>
                <c:pt idx="18">
                  <c:v>70.19</c:v>
                </c:pt>
                <c:pt idx="19">
                  <c:v>57.78</c:v>
                </c:pt>
                <c:pt idx="20">
                  <c:v>42.85</c:v>
                </c:pt>
                <c:pt idx="21">
                  <c:v>16.62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C-4FB7-A74B-681CFC76DFFB}"/>
            </c:ext>
          </c:extLst>
        </c:ser>
        <c:ser>
          <c:idx val="4"/>
          <c:order val="4"/>
          <c:tx>
            <c:strRef>
              <c:f>'4A'!$M$58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'4A'!$N$58:$AI$58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0.02</c:v>
                </c:pt>
                <c:pt idx="17">
                  <c:v>0.06</c:v>
                </c:pt>
                <c:pt idx="18">
                  <c:v>0.01</c:v>
                </c:pt>
                <c:pt idx="19">
                  <c:v>0.01</c:v>
                </c:pt>
                <c:pt idx="20">
                  <c:v>0.04</c:v>
                </c:pt>
                <c:pt idx="2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EC-4FB7-A74B-681CFC76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46880"/>
        <c:axId val="356547536"/>
      </c:barChart>
      <c:catAx>
        <c:axId val="3565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47536"/>
        <c:crosses val="autoZero"/>
        <c:auto val="1"/>
        <c:lblAlgn val="ctr"/>
        <c:lblOffset val="100"/>
        <c:tickLblSkip val="5"/>
        <c:noMultiLvlLbl val="0"/>
      </c:catAx>
      <c:valAx>
        <c:axId val="35654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4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Reel energiintensitet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85893943351866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'4A'!$M$629</c:f>
              <c:strCache>
                <c:ptCount val="1"/>
                <c:pt idx="0">
                  <c:v>Busser, diesel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'4A'!$N$629:$AR$629</c:f>
              <c:numCache>
                <c:formatCode>General</c:formatCode>
                <c:ptCount val="31"/>
                <c:pt idx="0">
                  <c:v>11.1</c:v>
                </c:pt>
                <c:pt idx="1">
                  <c:v>11.1</c:v>
                </c:pt>
                <c:pt idx="2">
                  <c:v>11.1</c:v>
                </c:pt>
                <c:pt idx="3">
                  <c:v>10.92</c:v>
                </c:pt>
                <c:pt idx="4">
                  <c:v>11.23</c:v>
                </c:pt>
                <c:pt idx="5">
                  <c:v>11.07</c:v>
                </c:pt>
                <c:pt idx="6">
                  <c:v>11.03</c:v>
                </c:pt>
                <c:pt idx="7">
                  <c:v>10.64</c:v>
                </c:pt>
                <c:pt idx="8">
                  <c:v>11.38</c:v>
                </c:pt>
                <c:pt idx="9">
                  <c:v>11.01</c:v>
                </c:pt>
                <c:pt idx="10">
                  <c:v>11.33</c:v>
                </c:pt>
                <c:pt idx="11">
                  <c:v>11.72</c:v>
                </c:pt>
                <c:pt idx="12">
                  <c:v>12.67</c:v>
                </c:pt>
                <c:pt idx="13">
                  <c:v>12.12</c:v>
                </c:pt>
                <c:pt idx="14">
                  <c:v>12.12</c:v>
                </c:pt>
                <c:pt idx="15">
                  <c:v>11.56</c:v>
                </c:pt>
                <c:pt idx="16">
                  <c:v>11.76</c:v>
                </c:pt>
                <c:pt idx="17">
                  <c:v>11.62</c:v>
                </c:pt>
                <c:pt idx="18">
                  <c:v>11.6</c:v>
                </c:pt>
                <c:pt idx="19">
                  <c:v>11.43</c:v>
                </c:pt>
                <c:pt idx="20">
                  <c:v>11.71</c:v>
                </c:pt>
                <c:pt idx="21">
                  <c:v>11.73</c:v>
                </c:pt>
                <c:pt idx="22">
                  <c:v>12.13</c:v>
                </c:pt>
                <c:pt idx="23">
                  <c:v>11.6</c:v>
                </c:pt>
                <c:pt idx="24">
                  <c:v>11.43</c:v>
                </c:pt>
                <c:pt idx="25">
                  <c:v>10.76</c:v>
                </c:pt>
                <c:pt idx="26">
                  <c:v>11.19</c:v>
                </c:pt>
                <c:pt idx="27">
                  <c:v>11.17</c:v>
                </c:pt>
                <c:pt idx="28">
                  <c:v>11.24</c:v>
                </c:pt>
                <c:pt idx="29">
                  <c:v>10.67</c:v>
                </c:pt>
                <c:pt idx="30">
                  <c:v>10.87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D-4FEE-B6FF-AF5986877A1B}"/>
            </c:ext>
          </c:extLst>
        </c:ser>
        <c:ser>
          <c:idx val="1"/>
          <c:order val="1"/>
          <c:tx>
            <c:strRef>
              <c:f>'4A'!$M$630</c:f>
              <c:strCache>
                <c:ptCount val="1"/>
                <c:pt idx="0">
                  <c:v>Lastbiler, diesel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'4A'!$N$630:$AR$630</c:f>
              <c:numCache>
                <c:formatCode>General</c:formatCode>
                <c:ptCount val="31"/>
                <c:pt idx="0">
                  <c:v>9.6</c:v>
                </c:pt>
                <c:pt idx="1">
                  <c:v>9.6999999999999993</c:v>
                </c:pt>
                <c:pt idx="2">
                  <c:v>9.7799999999999994</c:v>
                </c:pt>
                <c:pt idx="3">
                  <c:v>9.5</c:v>
                </c:pt>
                <c:pt idx="4">
                  <c:v>8.94</c:v>
                </c:pt>
                <c:pt idx="5">
                  <c:v>9.1999999999999993</c:v>
                </c:pt>
                <c:pt idx="6">
                  <c:v>9.1199999999999992</c:v>
                </c:pt>
                <c:pt idx="7">
                  <c:v>8.8800000000000008</c:v>
                </c:pt>
                <c:pt idx="8">
                  <c:v>8.8000000000000007</c:v>
                </c:pt>
                <c:pt idx="9">
                  <c:v>9</c:v>
                </c:pt>
                <c:pt idx="10">
                  <c:v>9.24</c:v>
                </c:pt>
                <c:pt idx="11">
                  <c:v>9.36</c:v>
                </c:pt>
                <c:pt idx="12">
                  <c:v>9.61</c:v>
                </c:pt>
                <c:pt idx="13">
                  <c:v>9.76</c:v>
                </c:pt>
                <c:pt idx="14">
                  <c:v>9.82</c:v>
                </c:pt>
                <c:pt idx="15">
                  <c:v>9.84</c:v>
                </c:pt>
                <c:pt idx="16">
                  <c:v>9.83</c:v>
                </c:pt>
                <c:pt idx="17">
                  <c:v>9.77</c:v>
                </c:pt>
                <c:pt idx="18">
                  <c:v>9.57</c:v>
                </c:pt>
                <c:pt idx="19">
                  <c:v>9.52</c:v>
                </c:pt>
                <c:pt idx="20">
                  <c:v>9.1999999999999993</c:v>
                </c:pt>
                <c:pt idx="21">
                  <c:v>9.9499999999999993</c:v>
                </c:pt>
                <c:pt idx="22">
                  <c:v>10.029999999999999</c:v>
                </c:pt>
                <c:pt idx="23">
                  <c:v>10.08</c:v>
                </c:pt>
                <c:pt idx="24">
                  <c:v>9.86</c:v>
                </c:pt>
                <c:pt idx="25">
                  <c:v>9.98</c:v>
                </c:pt>
                <c:pt idx="26">
                  <c:v>9.7799999999999994</c:v>
                </c:pt>
                <c:pt idx="27">
                  <c:v>9.7100000000000009</c:v>
                </c:pt>
                <c:pt idx="28">
                  <c:v>9.73</c:v>
                </c:pt>
                <c:pt idx="29">
                  <c:v>9.51</c:v>
                </c:pt>
                <c:pt idx="30">
                  <c:v>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D-4FEE-B6FF-AF5986877A1B}"/>
            </c:ext>
          </c:extLst>
        </c:ser>
        <c:ser>
          <c:idx val="2"/>
          <c:order val="2"/>
          <c:tx>
            <c:strRef>
              <c:f>'4A'!$M$631</c:f>
              <c:strCache>
                <c:ptCount val="1"/>
                <c:pt idx="0">
                  <c:v>Varebiler, diesel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'4A'!$N$631:$AR$631</c:f>
              <c:numCache>
                <c:formatCode>General</c:formatCode>
                <c:ptCount val="31"/>
                <c:pt idx="0">
                  <c:v>3.68</c:v>
                </c:pt>
                <c:pt idx="1">
                  <c:v>3.69</c:v>
                </c:pt>
                <c:pt idx="2">
                  <c:v>3.69</c:v>
                </c:pt>
                <c:pt idx="3">
                  <c:v>3.7</c:v>
                </c:pt>
                <c:pt idx="4">
                  <c:v>3.79</c:v>
                </c:pt>
                <c:pt idx="5">
                  <c:v>3.57</c:v>
                </c:pt>
                <c:pt idx="6">
                  <c:v>3.66</c:v>
                </c:pt>
                <c:pt idx="7">
                  <c:v>3.63</c:v>
                </c:pt>
                <c:pt idx="8">
                  <c:v>3.49</c:v>
                </c:pt>
                <c:pt idx="9">
                  <c:v>3.34</c:v>
                </c:pt>
                <c:pt idx="10">
                  <c:v>3.32</c:v>
                </c:pt>
                <c:pt idx="11">
                  <c:v>3.34</c:v>
                </c:pt>
                <c:pt idx="12">
                  <c:v>2.79</c:v>
                </c:pt>
                <c:pt idx="13">
                  <c:v>2.79</c:v>
                </c:pt>
                <c:pt idx="14">
                  <c:v>2.75</c:v>
                </c:pt>
                <c:pt idx="15">
                  <c:v>2.78</c:v>
                </c:pt>
                <c:pt idx="16">
                  <c:v>2.79</c:v>
                </c:pt>
                <c:pt idx="17">
                  <c:v>2.83</c:v>
                </c:pt>
                <c:pt idx="18">
                  <c:v>2.83</c:v>
                </c:pt>
                <c:pt idx="19">
                  <c:v>2.8</c:v>
                </c:pt>
                <c:pt idx="20">
                  <c:v>2.8</c:v>
                </c:pt>
                <c:pt idx="21">
                  <c:v>2.78</c:v>
                </c:pt>
                <c:pt idx="22">
                  <c:v>2.84</c:v>
                </c:pt>
                <c:pt idx="23">
                  <c:v>2.86</c:v>
                </c:pt>
                <c:pt idx="24">
                  <c:v>2.83</c:v>
                </c:pt>
                <c:pt idx="25">
                  <c:v>2.85</c:v>
                </c:pt>
                <c:pt idx="26">
                  <c:v>2.89</c:v>
                </c:pt>
                <c:pt idx="27">
                  <c:v>2.88</c:v>
                </c:pt>
                <c:pt idx="28">
                  <c:v>2.92</c:v>
                </c:pt>
                <c:pt idx="29">
                  <c:v>2.83</c:v>
                </c:pt>
                <c:pt idx="30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D-4FEE-B6FF-AF5986877A1B}"/>
            </c:ext>
          </c:extLst>
        </c:ser>
        <c:ser>
          <c:idx val="3"/>
          <c:order val="3"/>
          <c:tx>
            <c:strRef>
              <c:f>'4A'!$M$632</c:f>
              <c:strCache>
                <c:ptCount val="1"/>
                <c:pt idx="0">
                  <c:v>Varebiler, benzin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'4A'!$N$632:$AR$632</c:f>
              <c:numCache>
                <c:formatCode>General</c:formatCode>
                <c:ptCount val="31"/>
                <c:pt idx="0">
                  <c:v>3.23</c:v>
                </c:pt>
                <c:pt idx="1">
                  <c:v>3.25</c:v>
                </c:pt>
                <c:pt idx="2">
                  <c:v>3.25</c:v>
                </c:pt>
                <c:pt idx="3">
                  <c:v>3.27</c:v>
                </c:pt>
                <c:pt idx="4">
                  <c:v>3.15</c:v>
                </c:pt>
                <c:pt idx="5">
                  <c:v>3.08</c:v>
                </c:pt>
                <c:pt idx="6">
                  <c:v>3.22</c:v>
                </c:pt>
                <c:pt idx="7">
                  <c:v>3.3</c:v>
                </c:pt>
                <c:pt idx="8">
                  <c:v>3.36</c:v>
                </c:pt>
                <c:pt idx="9">
                  <c:v>3.16</c:v>
                </c:pt>
                <c:pt idx="10">
                  <c:v>3.11</c:v>
                </c:pt>
                <c:pt idx="11">
                  <c:v>3.13</c:v>
                </c:pt>
                <c:pt idx="12">
                  <c:v>2.95</c:v>
                </c:pt>
                <c:pt idx="13">
                  <c:v>2.89</c:v>
                </c:pt>
                <c:pt idx="14">
                  <c:v>2.86</c:v>
                </c:pt>
                <c:pt idx="15">
                  <c:v>2.87</c:v>
                </c:pt>
                <c:pt idx="16">
                  <c:v>2.87</c:v>
                </c:pt>
                <c:pt idx="17">
                  <c:v>2.61</c:v>
                </c:pt>
                <c:pt idx="18">
                  <c:v>2.48</c:v>
                </c:pt>
                <c:pt idx="19">
                  <c:v>2.46</c:v>
                </c:pt>
                <c:pt idx="20">
                  <c:v>2.4700000000000002</c:v>
                </c:pt>
                <c:pt idx="21">
                  <c:v>2.23</c:v>
                </c:pt>
                <c:pt idx="22">
                  <c:v>2.2000000000000002</c:v>
                </c:pt>
                <c:pt idx="23">
                  <c:v>2.16</c:v>
                </c:pt>
                <c:pt idx="24">
                  <c:v>2.08</c:v>
                </c:pt>
                <c:pt idx="25">
                  <c:v>2.02</c:v>
                </c:pt>
                <c:pt idx="26">
                  <c:v>2.0699999999999998</c:v>
                </c:pt>
                <c:pt idx="27">
                  <c:v>2.17</c:v>
                </c:pt>
                <c:pt idx="28">
                  <c:v>2.16</c:v>
                </c:pt>
                <c:pt idx="29">
                  <c:v>2.0099999999999998</c:v>
                </c:pt>
                <c:pt idx="30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DD-4FEE-B6FF-AF5986877A1B}"/>
            </c:ext>
          </c:extLst>
        </c:ser>
        <c:ser>
          <c:idx val="4"/>
          <c:order val="4"/>
          <c:tx>
            <c:strRef>
              <c:f>'4A'!$M$633</c:f>
              <c:strCache>
                <c:ptCount val="1"/>
                <c:pt idx="0">
                  <c:v>Personbiler, diesel</c:v>
                </c:pt>
              </c:strCache>
            </c:strRef>
          </c:tx>
          <c:spPr>
            <a:ln w="28575" cap="rnd">
              <a:solidFill>
                <a:srgbClr val="FF8181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'4A'!$N$633:$AR$633</c:f>
              <c:numCache>
                <c:formatCode>General</c:formatCode>
                <c:ptCount val="31"/>
                <c:pt idx="0">
                  <c:v>2.17</c:v>
                </c:pt>
                <c:pt idx="1">
                  <c:v>2.4900000000000002</c:v>
                </c:pt>
                <c:pt idx="2">
                  <c:v>2.4900000000000002</c:v>
                </c:pt>
                <c:pt idx="3">
                  <c:v>2.5</c:v>
                </c:pt>
                <c:pt idx="4">
                  <c:v>2.3199999999999998</c:v>
                </c:pt>
                <c:pt idx="5">
                  <c:v>2.33</c:v>
                </c:pt>
                <c:pt idx="6">
                  <c:v>2.4</c:v>
                </c:pt>
                <c:pt idx="7">
                  <c:v>2.44</c:v>
                </c:pt>
                <c:pt idx="8">
                  <c:v>2.39</c:v>
                </c:pt>
                <c:pt idx="9">
                  <c:v>2.3199999999999998</c:v>
                </c:pt>
                <c:pt idx="10">
                  <c:v>2.27</c:v>
                </c:pt>
                <c:pt idx="11">
                  <c:v>2.1800000000000002</c:v>
                </c:pt>
                <c:pt idx="12">
                  <c:v>2.14</c:v>
                </c:pt>
                <c:pt idx="13">
                  <c:v>2.13</c:v>
                </c:pt>
                <c:pt idx="14">
                  <c:v>2.12</c:v>
                </c:pt>
                <c:pt idx="15">
                  <c:v>2.12</c:v>
                </c:pt>
                <c:pt idx="16">
                  <c:v>2.15</c:v>
                </c:pt>
                <c:pt idx="17">
                  <c:v>2.0499999999999998</c:v>
                </c:pt>
                <c:pt idx="18">
                  <c:v>1.93</c:v>
                </c:pt>
                <c:pt idx="19">
                  <c:v>1.92</c:v>
                </c:pt>
                <c:pt idx="20">
                  <c:v>1.85</c:v>
                </c:pt>
                <c:pt idx="21">
                  <c:v>1.86</c:v>
                </c:pt>
                <c:pt idx="22">
                  <c:v>1.87</c:v>
                </c:pt>
                <c:pt idx="23">
                  <c:v>1.91</c:v>
                </c:pt>
                <c:pt idx="24">
                  <c:v>1.95</c:v>
                </c:pt>
                <c:pt idx="25">
                  <c:v>1.99</c:v>
                </c:pt>
                <c:pt idx="26">
                  <c:v>1.97</c:v>
                </c:pt>
                <c:pt idx="27">
                  <c:v>1.97</c:v>
                </c:pt>
                <c:pt idx="28">
                  <c:v>2.02</c:v>
                </c:pt>
                <c:pt idx="29">
                  <c:v>2.04</c:v>
                </c:pt>
                <c:pt idx="30">
                  <c:v>2.0299999999999998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DD-4FEE-B6FF-AF5986877A1B}"/>
            </c:ext>
          </c:extLst>
        </c:ser>
        <c:ser>
          <c:idx val="5"/>
          <c:order val="5"/>
          <c:tx>
            <c:strRef>
              <c:f>'4A'!$M$634</c:f>
              <c:strCache>
                <c:ptCount val="1"/>
                <c:pt idx="0">
                  <c:v>Personbiler, benzin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'4A'!$N$634:$AR$634</c:f>
              <c:numCache>
                <c:formatCode>General</c:formatCode>
                <c:ptCount val="31"/>
                <c:pt idx="0">
                  <c:v>2.44</c:v>
                </c:pt>
                <c:pt idx="1">
                  <c:v>2.37</c:v>
                </c:pt>
                <c:pt idx="2">
                  <c:v>2.37</c:v>
                </c:pt>
                <c:pt idx="3">
                  <c:v>2.38</c:v>
                </c:pt>
                <c:pt idx="4">
                  <c:v>2.37</c:v>
                </c:pt>
                <c:pt idx="5">
                  <c:v>2.39</c:v>
                </c:pt>
                <c:pt idx="6">
                  <c:v>2.41</c:v>
                </c:pt>
                <c:pt idx="7">
                  <c:v>2.2999999999999998</c:v>
                </c:pt>
                <c:pt idx="8">
                  <c:v>2.3199999999999998</c:v>
                </c:pt>
                <c:pt idx="9">
                  <c:v>2.31</c:v>
                </c:pt>
                <c:pt idx="10">
                  <c:v>2.31</c:v>
                </c:pt>
                <c:pt idx="11">
                  <c:v>2.4</c:v>
                </c:pt>
                <c:pt idx="12">
                  <c:v>2.39</c:v>
                </c:pt>
                <c:pt idx="13">
                  <c:v>2.38</c:v>
                </c:pt>
                <c:pt idx="14">
                  <c:v>2.36</c:v>
                </c:pt>
                <c:pt idx="15">
                  <c:v>2.35</c:v>
                </c:pt>
                <c:pt idx="16">
                  <c:v>2.29</c:v>
                </c:pt>
                <c:pt idx="17">
                  <c:v>2.27</c:v>
                </c:pt>
                <c:pt idx="18">
                  <c:v>2.13</c:v>
                </c:pt>
                <c:pt idx="19">
                  <c:v>2</c:v>
                </c:pt>
                <c:pt idx="20">
                  <c:v>1.94</c:v>
                </c:pt>
                <c:pt idx="21">
                  <c:v>1.89</c:v>
                </c:pt>
                <c:pt idx="22">
                  <c:v>1.77</c:v>
                </c:pt>
                <c:pt idx="23">
                  <c:v>1.77</c:v>
                </c:pt>
                <c:pt idx="24">
                  <c:v>1.8</c:v>
                </c:pt>
                <c:pt idx="25">
                  <c:v>1.88</c:v>
                </c:pt>
                <c:pt idx="26">
                  <c:v>1.9</c:v>
                </c:pt>
                <c:pt idx="27">
                  <c:v>1.9</c:v>
                </c:pt>
                <c:pt idx="28">
                  <c:v>1.96</c:v>
                </c:pt>
                <c:pt idx="29">
                  <c:v>1.93</c:v>
                </c:pt>
                <c:pt idx="30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D-4FEE-B6FF-AF5986877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5080"/>
        <c:axId val="356553768"/>
      </c:lineChart>
      <c:catAx>
        <c:axId val="35655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3768"/>
        <c:crosses val="autoZero"/>
        <c:auto val="1"/>
        <c:lblAlgn val="ctr"/>
        <c:lblOffset val="100"/>
        <c:tickLblSkip val="5"/>
        <c:noMultiLvlLbl val="0"/>
      </c:catAx>
      <c:valAx>
        <c:axId val="35655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MJ/km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1"/>
          <c:order val="1"/>
          <c:tx>
            <c:strRef>
              <c:f>'2'!$M$30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'2'!$N$30:$BG$30</c:f>
              <c:numCache>
                <c:formatCode>General</c:formatCode>
                <c:ptCount val="46"/>
                <c:pt idx="0">
                  <c:v>22.62</c:v>
                </c:pt>
                <c:pt idx="1">
                  <c:v>21.91</c:v>
                </c:pt>
                <c:pt idx="2">
                  <c:v>22.61</c:v>
                </c:pt>
                <c:pt idx="3">
                  <c:v>21.03</c:v>
                </c:pt>
                <c:pt idx="4">
                  <c:v>20.37</c:v>
                </c:pt>
                <c:pt idx="5">
                  <c:v>20.53</c:v>
                </c:pt>
                <c:pt idx="6">
                  <c:v>19.7</c:v>
                </c:pt>
                <c:pt idx="7">
                  <c:v>20.190000000000001</c:v>
                </c:pt>
                <c:pt idx="8">
                  <c:v>20.03</c:v>
                </c:pt>
                <c:pt idx="9">
                  <c:v>19.920000000000002</c:v>
                </c:pt>
                <c:pt idx="10">
                  <c:v>19.62</c:v>
                </c:pt>
                <c:pt idx="11">
                  <c:v>19.11</c:v>
                </c:pt>
                <c:pt idx="12">
                  <c:v>20.13</c:v>
                </c:pt>
                <c:pt idx="13">
                  <c:v>19.59</c:v>
                </c:pt>
                <c:pt idx="14">
                  <c:v>19.14</c:v>
                </c:pt>
                <c:pt idx="15">
                  <c:v>18.87</c:v>
                </c:pt>
                <c:pt idx="16">
                  <c:v>18.760000000000002</c:v>
                </c:pt>
                <c:pt idx="17">
                  <c:v>19.059999999999999</c:v>
                </c:pt>
                <c:pt idx="18">
                  <c:v>17.61</c:v>
                </c:pt>
                <c:pt idx="19">
                  <c:v>16.68</c:v>
                </c:pt>
                <c:pt idx="20">
                  <c:v>15.7</c:v>
                </c:pt>
                <c:pt idx="21">
                  <c:v>15.14</c:v>
                </c:pt>
                <c:pt idx="22">
                  <c:v>14.47</c:v>
                </c:pt>
                <c:pt idx="23">
                  <c:v>14.13</c:v>
                </c:pt>
                <c:pt idx="24">
                  <c:v>14.84</c:v>
                </c:pt>
                <c:pt idx="25">
                  <c:v>13.72</c:v>
                </c:pt>
                <c:pt idx="26">
                  <c:v>14.97</c:v>
                </c:pt>
                <c:pt idx="27">
                  <c:v>14.85</c:v>
                </c:pt>
                <c:pt idx="28">
                  <c:v>16.59</c:v>
                </c:pt>
                <c:pt idx="29">
                  <c:v>15.66</c:v>
                </c:pt>
                <c:pt idx="30">
                  <c:v>15.91</c:v>
                </c:pt>
                <c:pt idx="31">
                  <c:v>14.97</c:v>
                </c:pt>
                <c:pt idx="32">
                  <c:v>15.49</c:v>
                </c:pt>
                <c:pt idx="33">
                  <c:v>15.52</c:v>
                </c:pt>
                <c:pt idx="34">
                  <c:v>16.62</c:v>
                </c:pt>
                <c:pt idx="35">
                  <c:v>16.68</c:v>
                </c:pt>
                <c:pt idx="36">
                  <c:v>16.399999999999999</c:v>
                </c:pt>
                <c:pt idx="37">
                  <c:v>16.04</c:v>
                </c:pt>
                <c:pt idx="38">
                  <c:v>15.75</c:v>
                </c:pt>
                <c:pt idx="39">
                  <c:v>15.46</c:v>
                </c:pt>
                <c:pt idx="40">
                  <c:v>15.11</c:v>
                </c:pt>
                <c:pt idx="41">
                  <c:v>14.89</c:v>
                </c:pt>
                <c:pt idx="42">
                  <c:v>14.76</c:v>
                </c:pt>
                <c:pt idx="43">
                  <c:v>14.59</c:v>
                </c:pt>
                <c:pt idx="44">
                  <c:v>14.62</c:v>
                </c:pt>
                <c:pt idx="45">
                  <c:v>14.46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7-49C4-94F0-162A31E5921D}"/>
            </c:ext>
          </c:extLst>
        </c:ser>
        <c:ser>
          <c:idx val="2"/>
          <c:order val="2"/>
          <c:tx>
            <c:strRef>
              <c:f>'2'!$M$31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'2'!$N$31:$BG$31</c:f>
              <c:numCache>
                <c:formatCode>General</c:formatCode>
                <c:ptCount val="46"/>
                <c:pt idx="0">
                  <c:v>2.61</c:v>
                </c:pt>
                <c:pt idx="1">
                  <c:v>2.66</c:v>
                </c:pt>
                <c:pt idx="2">
                  <c:v>2.67</c:v>
                </c:pt>
                <c:pt idx="3">
                  <c:v>2.72</c:v>
                </c:pt>
                <c:pt idx="4">
                  <c:v>2.68</c:v>
                </c:pt>
                <c:pt idx="5">
                  <c:v>2.68</c:v>
                </c:pt>
                <c:pt idx="6">
                  <c:v>2.69</c:v>
                </c:pt>
                <c:pt idx="7">
                  <c:v>2.68</c:v>
                </c:pt>
                <c:pt idx="8">
                  <c:v>2.59</c:v>
                </c:pt>
                <c:pt idx="9">
                  <c:v>2.67</c:v>
                </c:pt>
                <c:pt idx="10">
                  <c:v>2.66</c:v>
                </c:pt>
                <c:pt idx="11">
                  <c:v>2.77</c:v>
                </c:pt>
                <c:pt idx="12">
                  <c:v>2.77</c:v>
                </c:pt>
                <c:pt idx="13">
                  <c:v>2.86</c:v>
                </c:pt>
                <c:pt idx="14">
                  <c:v>2.71</c:v>
                </c:pt>
                <c:pt idx="15">
                  <c:v>2.73</c:v>
                </c:pt>
                <c:pt idx="16">
                  <c:v>2.81</c:v>
                </c:pt>
                <c:pt idx="17">
                  <c:v>2.85</c:v>
                </c:pt>
                <c:pt idx="18">
                  <c:v>2.9</c:v>
                </c:pt>
                <c:pt idx="19">
                  <c:v>2.75</c:v>
                </c:pt>
                <c:pt idx="20">
                  <c:v>2.63</c:v>
                </c:pt>
                <c:pt idx="21">
                  <c:v>2.64</c:v>
                </c:pt>
                <c:pt idx="22">
                  <c:v>2.66</c:v>
                </c:pt>
                <c:pt idx="23">
                  <c:v>2.73</c:v>
                </c:pt>
                <c:pt idx="24">
                  <c:v>2.78</c:v>
                </c:pt>
                <c:pt idx="25">
                  <c:v>2.84</c:v>
                </c:pt>
                <c:pt idx="26">
                  <c:v>2.85</c:v>
                </c:pt>
                <c:pt idx="27">
                  <c:v>2.86</c:v>
                </c:pt>
                <c:pt idx="28">
                  <c:v>2.81</c:v>
                </c:pt>
                <c:pt idx="29">
                  <c:v>2.85</c:v>
                </c:pt>
                <c:pt idx="30">
                  <c:v>2.92</c:v>
                </c:pt>
                <c:pt idx="31">
                  <c:v>3.22</c:v>
                </c:pt>
                <c:pt idx="32">
                  <c:v>3.23</c:v>
                </c:pt>
                <c:pt idx="33">
                  <c:v>3.19</c:v>
                </c:pt>
                <c:pt idx="34">
                  <c:v>3.26</c:v>
                </c:pt>
                <c:pt idx="35">
                  <c:v>3.15</c:v>
                </c:pt>
                <c:pt idx="36">
                  <c:v>2.99</c:v>
                </c:pt>
                <c:pt idx="37">
                  <c:v>2.81</c:v>
                </c:pt>
                <c:pt idx="38">
                  <c:v>2.64</c:v>
                </c:pt>
                <c:pt idx="39">
                  <c:v>2.46</c:v>
                </c:pt>
                <c:pt idx="40">
                  <c:v>2.2599999999999998</c:v>
                </c:pt>
                <c:pt idx="41">
                  <c:v>2.23</c:v>
                </c:pt>
                <c:pt idx="42">
                  <c:v>2.16</c:v>
                </c:pt>
                <c:pt idx="43">
                  <c:v>2.11</c:v>
                </c:pt>
                <c:pt idx="44">
                  <c:v>2.09</c:v>
                </c:pt>
                <c:pt idx="45">
                  <c:v>2.0299999999999998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7-49C4-94F0-162A31E5921D}"/>
            </c:ext>
          </c:extLst>
        </c:ser>
        <c:ser>
          <c:idx val="3"/>
          <c:order val="3"/>
          <c:tx>
            <c:strRef>
              <c:f>'2'!$M$32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'2'!$N$32:$BG$32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7-49C4-94F0-162A31E5921D}"/>
            </c:ext>
          </c:extLst>
        </c:ser>
        <c:ser>
          <c:idx val="4"/>
          <c:order val="4"/>
          <c:tx>
            <c:strRef>
              <c:f>'2'!$M$33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'2'!$N$33:$BG$33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2.79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2.52</c:v>
                </c:pt>
                <c:pt idx="29">
                  <c:v>2.42</c:v>
                </c:pt>
                <c:pt idx="30">
                  <c:v>1.9</c:v>
                </c:pt>
                <c:pt idx="31">
                  <c:v>2.37</c:v>
                </c:pt>
                <c:pt idx="32">
                  <c:v>2.2999999999999998</c:v>
                </c:pt>
                <c:pt idx="33">
                  <c:v>2.41</c:v>
                </c:pt>
                <c:pt idx="34">
                  <c:v>2.73</c:v>
                </c:pt>
                <c:pt idx="35">
                  <c:v>2.4300000000000002</c:v>
                </c:pt>
                <c:pt idx="36">
                  <c:v>2.35</c:v>
                </c:pt>
                <c:pt idx="37">
                  <c:v>2.41</c:v>
                </c:pt>
                <c:pt idx="38">
                  <c:v>2.35</c:v>
                </c:pt>
                <c:pt idx="39">
                  <c:v>2.3199999999999998</c:v>
                </c:pt>
                <c:pt idx="40">
                  <c:v>2.27</c:v>
                </c:pt>
                <c:pt idx="41">
                  <c:v>2.21</c:v>
                </c:pt>
                <c:pt idx="42">
                  <c:v>2.15</c:v>
                </c:pt>
                <c:pt idx="43">
                  <c:v>2.11</c:v>
                </c:pt>
                <c:pt idx="44">
                  <c:v>2.06</c:v>
                </c:pt>
                <c:pt idx="45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7-49C4-94F0-162A31E5921D}"/>
            </c:ext>
          </c:extLst>
        </c:ser>
        <c:ser>
          <c:idx val="5"/>
          <c:order val="5"/>
          <c:tx>
            <c:strRef>
              <c:f>'2'!$M$34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'2'!$N$34:$BG$34</c:f>
              <c:numCache>
                <c:formatCode>General</c:formatCode>
                <c:ptCount val="46"/>
                <c:pt idx="0">
                  <c:v>8.1199999999999992</c:v>
                </c:pt>
                <c:pt idx="1">
                  <c:v>8.65</c:v>
                </c:pt>
                <c:pt idx="2">
                  <c:v>8.5</c:v>
                </c:pt>
                <c:pt idx="3">
                  <c:v>8.4600000000000009</c:v>
                </c:pt>
                <c:pt idx="4">
                  <c:v>8.61</c:v>
                </c:pt>
                <c:pt idx="5">
                  <c:v>8.99</c:v>
                </c:pt>
                <c:pt idx="6">
                  <c:v>9.15</c:v>
                </c:pt>
                <c:pt idx="7">
                  <c:v>9.11</c:v>
                </c:pt>
                <c:pt idx="8">
                  <c:v>9.09</c:v>
                </c:pt>
                <c:pt idx="9">
                  <c:v>9.2100000000000009</c:v>
                </c:pt>
                <c:pt idx="10">
                  <c:v>9.01</c:v>
                </c:pt>
                <c:pt idx="11">
                  <c:v>9.0399999999999991</c:v>
                </c:pt>
                <c:pt idx="12">
                  <c:v>8.5299999999999994</c:v>
                </c:pt>
                <c:pt idx="13">
                  <c:v>8.51</c:v>
                </c:pt>
                <c:pt idx="14">
                  <c:v>8.4600000000000009</c:v>
                </c:pt>
                <c:pt idx="15">
                  <c:v>7.62</c:v>
                </c:pt>
                <c:pt idx="16">
                  <c:v>7.77</c:v>
                </c:pt>
                <c:pt idx="17">
                  <c:v>7.48</c:v>
                </c:pt>
                <c:pt idx="18">
                  <c:v>6.63</c:v>
                </c:pt>
                <c:pt idx="19">
                  <c:v>5.32</c:v>
                </c:pt>
                <c:pt idx="20">
                  <c:v>5.49</c:v>
                </c:pt>
                <c:pt idx="21">
                  <c:v>5.58</c:v>
                </c:pt>
                <c:pt idx="22">
                  <c:v>5.19</c:v>
                </c:pt>
                <c:pt idx="23">
                  <c:v>5.0199999999999996</c:v>
                </c:pt>
                <c:pt idx="24">
                  <c:v>4.97</c:v>
                </c:pt>
                <c:pt idx="25">
                  <c:v>4.92</c:v>
                </c:pt>
                <c:pt idx="26">
                  <c:v>5.19</c:v>
                </c:pt>
                <c:pt idx="27">
                  <c:v>5.44</c:v>
                </c:pt>
                <c:pt idx="28">
                  <c:v>5.37</c:v>
                </c:pt>
                <c:pt idx="29">
                  <c:v>5.09</c:v>
                </c:pt>
                <c:pt idx="30">
                  <c:v>5.1100000000000003</c:v>
                </c:pt>
                <c:pt idx="31">
                  <c:v>4.95</c:v>
                </c:pt>
                <c:pt idx="32">
                  <c:v>4.87</c:v>
                </c:pt>
                <c:pt idx="33">
                  <c:v>4.79</c:v>
                </c:pt>
                <c:pt idx="34">
                  <c:v>4.78</c:v>
                </c:pt>
                <c:pt idx="35">
                  <c:v>4.74</c:v>
                </c:pt>
                <c:pt idx="36">
                  <c:v>4.54</c:v>
                </c:pt>
                <c:pt idx="37">
                  <c:v>4.34</c:v>
                </c:pt>
                <c:pt idx="38">
                  <c:v>4.13</c:v>
                </c:pt>
                <c:pt idx="39">
                  <c:v>3.9</c:v>
                </c:pt>
                <c:pt idx="40">
                  <c:v>3.66</c:v>
                </c:pt>
                <c:pt idx="41">
                  <c:v>3.53</c:v>
                </c:pt>
                <c:pt idx="42">
                  <c:v>3.42</c:v>
                </c:pt>
                <c:pt idx="43">
                  <c:v>3.31</c:v>
                </c:pt>
                <c:pt idx="44">
                  <c:v>3.22</c:v>
                </c:pt>
                <c:pt idx="45">
                  <c:v>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7-49C4-94F0-162A31E5921D}"/>
            </c:ext>
          </c:extLst>
        </c:ser>
        <c:ser>
          <c:idx val="6"/>
          <c:order val="6"/>
          <c:tx>
            <c:strRef>
              <c:f>'2'!$M$35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'2'!$N$35:$BG$35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0.67</c:v>
                </c:pt>
                <c:pt idx="32">
                  <c:v>0.63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0.56999999999999995</c:v>
                </c:pt>
                <c:pt idx="36">
                  <c:v>0.5</c:v>
                </c:pt>
                <c:pt idx="37">
                  <c:v>0.44</c:v>
                </c:pt>
                <c:pt idx="38">
                  <c:v>0.38</c:v>
                </c:pt>
                <c:pt idx="39">
                  <c:v>0.3</c:v>
                </c:pt>
                <c:pt idx="40">
                  <c:v>0.24</c:v>
                </c:pt>
                <c:pt idx="41">
                  <c:v>0.22</c:v>
                </c:pt>
                <c:pt idx="42">
                  <c:v>0.2</c:v>
                </c:pt>
                <c:pt idx="43">
                  <c:v>0.18</c:v>
                </c:pt>
                <c:pt idx="44">
                  <c:v>0.17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7-49C4-94F0-162A31E5921D}"/>
            </c:ext>
          </c:extLst>
        </c:ser>
        <c:ser>
          <c:idx val="7"/>
          <c:order val="7"/>
          <c:tx>
            <c:strRef>
              <c:f>'2'!$M$36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'2'!$N$36:$BG$36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13.04</c:v>
                </c:pt>
                <c:pt idx="5">
                  <c:v>13.13</c:v>
                </c:pt>
                <c:pt idx="6">
                  <c:v>13.24</c:v>
                </c:pt>
                <c:pt idx="7">
                  <c:v>13.31</c:v>
                </c:pt>
                <c:pt idx="8">
                  <c:v>13.36</c:v>
                </c:pt>
                <c:pt idx="9">
                  <c:v>13.46</c:v>
                </c:pt>
                <c:pt idx="10">
                  <c:v>13.37</c:v>
                </c:pt>
                <c:pt idx="11">
                  <c:v>13.32</c:v>
                </c:pt>
                <c:pt idx="12">
                  <c:v>13.46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14.6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13.95</c:v>
                </c:pt>
                <c:pt idx="21">
                  <c:v>13.69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13.74</c:v>
                </c:pt>
                <c:pt idx="29">
                  <c:v>13.49</c:v>
                </c:pt>
                <c:pt idx="30">
                  <c:v>12.43</c:v>
                </c:pt>
                <c:pt idx="31">
                  <c:v>13.23</c:v>
                </c:pt>
                <c:pt idx="32">
                  <c:v>13.07</c:v>
                </c:pt>
                <c:pt idx="33">
                  <c:v>12.95</c:v>
                </c:pt>
                <c:pt idx="34">
                  <c:v>12.77</c:v>
                </c:pt>
                <c:pt idx="35">
                  <c:v>12.42</c:v>
                </c:pt>
                <c:pt idx="36">
                  <c:v>12.16</c:v>
                </c:pt>
                <c:pt idx="37">
                  <c:v>11.79</c:v>
                </c:pt>
                <c:pt idx="38">
                  <c:v>11.42</c:v>
                </c:pt>
                <c:pt idx="39">
                  <c:v>11.11</c:v>
                </c:pt>
                <c:pt idx="40">
                  <c:v>10.72</c:v>
                </c:pt>
                <c:pt idx="41">
                  <c:v>10.4</c:v>
                </c:pt>
                <c:pt idx="42">
                  <c:v>10.029999999999999</c:v>
                </c:pt>
                <c:pt idx="43">
                  <c:v>9.64</c:v>
                </c:pt>
                <c:pt idx="44">
                  <c:v>9.23</c:v>
                </c:pt>
                <c:pt idx="45">
                  <c:v>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D7-49C4-94F0-162A31E5921D}"/>
            </c:ext>
          </c:extLst>
        </c:ser>
        <c:ser>
          <c:idx val="8"/>
          <c:order val="8"/>
          <c:tx>
            <c:strRef>
              <c:f>'2'!$M$37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'2'!$N$37:$BG$37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5.62</c:v>
                </c:pt>
                <c:pt idx="4">
                  <c:v>5.13</c:v>
                </c:pt>
                <c:pt idx="5">
                  <c:v>5.2</c:v>
                </c:pt>
                <c:pt idx="6">
                  <c:v>5.57</c:v>
                </c:pt>
                <c:pt idx="7">
                  <c:v>5.03</c:v>
                </c:pt>
                <c:pt idx="8">
                  <c:v>4.96</c:v>
                </c:pt>
                <c:pt idx="9">
                  <c:v>4.7699999999999996</c:v>
                </c:pt>
                <c:pt idx="10">
                  <c:v>4.3</c:v>
                </c:pt>
                <c:pt idx="11">
                  <c:v>4.5</c:v>
                </c:pt>
                <c:pt idx="12">
                  <c:v>4.24</c:v>
                </c:pt>
                <c:pt idx="13">
                  <c:v>4.21</c:v>
                </c:pt>
                <c:pt idx="14">
                  <c:v>4.07</c:v>
                </c:pt>
                <c:pt idx="15">
                  <c:v>3.96</c:v>
                </c:pt>
                <c:pt idx="16">
                  <c:v>3.73</c:v>
                </c:pt>
                <c:pt idx="17">
                  <c:v>3.5</c:v>
                </c:pt>
                <c:pt idx="18">
                  <c:v>3.38</c:v>
                </c:pt>
                <c:pt idx="19">
                  <c:v>3.28</c:v>
                </c:pt>
                <c:pt idx="20">
                  <c:v>3.6</c:v>
                </c:pt>
                <c:pt idx="21">
                  <c:v>3.08</c:v>
                </c:pt>
                <c:pt idx="22">
                  <c:v>2.89</c:v>
                </c:pt>
                <c:pt idx="23">
                  <c:v>2.78</c:v>
                </c:pt>
                <c:pt idx="24">
                  <c:v>2.29</c:v>
                </c:pt>
                <c:pt idx="25">
                  <c:v>2.37</c:v>
                </c:pt>
                <c:pt idx="26">
                  <c:v>2.4</c:v>
                </c:pt>
                <c:pt idx="27">
                  <c:v>2.27</c:v>
                </c:pt>
                <c:pt idx="28">
                  <c:v>2.2200000000000002</c:v>
                </c:pt>
                <c:pt idx="29">
                  <c:v>2.11</c:v>
                </c:pt>
                <c:pt idx="30">
                  <c:v>1.85</c:v>
                </c:pt>
                <c:pt idx="31">
                  <c:v>1.68</c:v>
                </c:pt>
                <c:pt idx="32">
                  <c:v>1.5</c:v>
                </c:pt>
                <c:pt idx="33">
                  <c:v>1.33</c:v>
                </c:pt>
                <c:pt idx="34">
                  <c:v>1.22</c:v>
                </c:pt>
                <c:pt idx="35">
                  <c:v>1.0900000000000001</c:v>
                </c:pt>
                <c:pt idx="36">
                  <c:v>0.94</c:v>
                </c:pt>
                <c:pt idx="37">
                  <c:v>0.82</c:v>
                </c:pt>
                <c:pt idx="38">
                  <c:v>0.69</c:v>
                </c:pt>
                <c:pt idx="39">
                  <c:v>0.57999999999999996</c:v>
                </c:pt>
                <c:pt idx="40">
                  <c:v>0.46</c:v>
                </c:pt>
                <c:pt idx="41">
                  <c:v>0.42</c:v>
                </c:pt>
                <c:pt idx="42">
                  <c:v>0.38</c:v>
                </c:pt>
                <c:pt idx="43">
                  <c:v>0.34</c:v>
                </c:pt>
                <c:pt idx="44">
                  <c:v>0.32</c:v>
                </c:pt>
                <c:pt idx="4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D7-49C4-94F0-162A31E5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701304"/>
        <c:axId val="413701632"/>
      </c:areaChart>
      <c:barChart>
        <c:barDir val="col"/>
        <c:grouping val="stacked"/>
        <c:varyColors val="0"/>
        <c:ser>
          <c:idx val="0"/>
          <c:order val="0"/>
          <c:tx>
            <c:strRef>
              <c:f>'2'!$M$29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8181"/>
            </a:solidFill>
            <a:ln w="12700">
              <a:noFill/>
            </a:ln>
            <a:effectLst/>
          </c:spPr>
          <c:invertIfNegative val="0"/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'2'!$N$29:$BG$29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-0.5</c:v>
                </c:pt>
                <c:pt idx="35">
                  <c:v>-0.9</c:v>
                </c:pt>
                <c:pt idx="36">
                  <c:v>-0.9</c:v>
                </c:pt>
                <c:pt idx="37">
                  <c:v>-1.1000000000000001</c:v>
                </c:pt>
                <c:pt idx="38">
                  <c:v>-1.1000000000000001</c:v>
                </c:pt>
                <c:pt idx="39">
                  <c:v>-1.4</c:v>
                </c:pt>
                <c:pt idx="40">
                  <c:v>-1.4</c:v>
                </c:pt>
                <c:pt idx="41">
                  <c:v>-1.4</c:v>
                </c:pt>
                <c:pt idx="42">
                  <c:v>-1.4</c:v>
                </c:pt>
                <c:pt idx="43">
                  <c:v>-0.9</c:v>
                </c:pt>
                <c:pt idx="44">
                  <c:v>-0.9</c:v>
                </c:pt>
                <c:pt idx="4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7-49C4-94F0-162A31E5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13701304"/>
        <c:axId val="413701632"/>
      </c:barChart>
      <c:catAx>
        <c:axId val="41370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1632"/>
        <c:crosses val="autoZero"/>
        <c:auto val="1"/>
        <c:lblAlgn val="ctr"/>
        <c:lblOffset val="100"/>
        <c:tickLblSkip val="5"/>
        <c:noMultiLvlLbl val="0"/>
      </c:catAx>
      <c:valAx>
        <c:axId val="413701632"/>
        <c:scaling>
          <c:orientation val="minMax"/>
          <c:max val="100"/>
          <c:min val="-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773594059036459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13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388695850912689"/>
          <c:w val="0.34044221368063587"/>
          <c:h val="0.80990677896667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indenrigssøfart og -luftfart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38263611598313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'4A'!$M$429</c:f>
              <c:strCache>
                <c:ptCount val="1"/>
                <c:pt idx="0">
                  <c:v>Indenrigssøfart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'4A'!$N$428:$BG$428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'4A'!$N$429:$BG$429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0.51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0.51</c:v>
                </c:pt>
                <c:pt idx="35">
                  <c:v>0.51</c:v>
                </c:pt>
                <c:pt idx="36">
                  <c:v>0.51</c:v>
                </c:pt>
                <c:pt idx="37">
                  <c:v>0.51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E-4926-B8CD-E818B938DE47}"/>
            </c:ext>
          </c:extLst>
        </c:ser>
        <c:ser>
          <c:idx val="1"/>
          <c:order val="1"/>
          <c:tx>
            <c:strRef>
              <c:f>'4A'!$M$430</c:f>
              <c:strCache>
                <c:ptCount val="1"/>
                <c:pt idx="0">
                  <c:v>Indenrigsluftfart</c:v>
                </c:pt>
              </c:strCache>
            </c:strRef>
          </c:tx>
          <c:spPr>
            <a:ln w="28575" cap="rnd">
              <a:solidFill>
                <a:srgbClr val="FFDA06"/>
              </a:solidFill>
              <a:round/>
            </a:ln>
            <a:effectLst/>
          </c:spPr>
          <c:marker>
            <c:symbol val="none"/>
          </c:marker>
          <c:cat>
            <c:strRef>
              <c:f>'4A'!$N$428:$BG$428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'4A'!$N$430:$BG$430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E-4926-B8CD-E818B938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5736"/>
        <c:axId val="356556064"/>
      </c:lineChart>
      <c:catAx>
        <c:axId val="35655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6064"/>
        <c:crosses val="autoZero"/>
        <c:auto val="1"/>
        <c:lblAlgn val="ctr"/>
        <c:lblOffset val="100"/>
        <c:tickLblSkip val="5"/>
        <c:noMultiLvlLbl val="0"/>
      </c:catAx>
      <c:valAx>
        <c:axId val="35655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banetransporten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265589431652797E-2"/>
          <c:y val="0.14755181590778141"/>
          <c:w val="0.72423629510766141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'4A'!$M$379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'4A'!$N$379:$BG$379</c:f>
              <c:numCache>
                <c:formatCode>General</c:formatCode>
                <c:ptCount val="46"/>
                <c:pt idx="0">
                  <c:v>4.01</c:v>
                </c:pt>
                <c:pt idx="1">
                  <c:v>4.08</c:v>
                </c:pt>
                <c:pt idx="2">
                  <c:v>4.3099999999999996</c:v>
                </c:pt>
                <c:pt idx="3">
                  <c:v>4.4800000000000004</c:v>
                </c:pt>
                <c:pt idx="4">
                  <c:v>4.0599999999999996</c:v>
                </c:pt>
                <c:pt idx="5">
                  <c:v>4.09</c:v>
                </c:pt>
                <c:pt idx="6">
                  <c:v>4.0599999999999996</c:v>
                </c:pt>
                <c:pt idx="7">
                  <c:v>3.96</c:v>
                </c:pt>
                <c:pt idx="8">
                  <c:v>3.34</c:v>
                </c:pt>
                <c:pt idx="9">
                  <c:v>3.14</c:v>
                </c:pt>
                <c:pt idx="10">
                  <c:v>3.08</c:v>
                </c:pt>
                <c:pt idx="11">
                  <c:v>2.85</c:v>
                </c:pt>
                <c:pt idx="12">
                  <c:v>2.84</c:v>
                </c:pt>
                <c:pt idx="13">
                  <c:v>2.95</c:v>
                </c:pt>
                <c:pt idx="14">
                  <c:v>2.92</c:v>
                </c:pt>
                <c:pt idx="15">
                  <c:v>3.14</c:v>
                </c:pt>
                <c:pt idx="16">
                  <c:v>3.06</c:v>
                </c:pt>
                <c:pt idx="17">
                  <c:v>3.08</c:v>
                </c:pt>
                <c:pt idx="18">
                  <c:v>3.2</c:v>
                </c:pt>
                <c:pt idx="19">
                  <c:v>3.11</c:v>
                </c:pt>
                <c:pt idx="20">
                  <c:v>3.27</c:v>
                </c:pt>
                <c:pt idx="21">
                  <c:v>3.37</c:v>
                </c:pt>
                <c:pt idx="22">
                  <c:v>3.37</c:v>
                </c:pt>
                <c:pt idx="23">
                  <c:v>3.35</c:v>
                </c:pt>
                <c:pt idx="24">
                  <c:v>3.41</c:v>
                </c:pt>
                <c:pt idx="25">
                  <c:v>3.36</c:v>
                </c:pt>
                <c:pt idx="26">
                  <c:v>3.43</c:v>
                </c:pt>
                <c:pt idx="27">
                  <c:v>3.3</c:v>
                </c:pt>
                <c:pt idx="28">
                  <c:v>3.03</c:v>
                </c:pt>
                <c:pt idx="29">
                  <c:v>3.02</c:v>
                </c:pt>
                <c:pt idx="30">
                  <c:v>2.65</c:v>
                </c:pt>
                <c:pt idx="31">
                  <c:v>2.67</c:v>
                </c:pt>
                <c:pt idx="32">
                  <c:v>2.69</c:v>
                </c:pt>
                <c:pt idx="33">
                  <c:v>2.61</c:v>
                </c:pt>
                <c:pt idx="34">
                  <c:v>2.5299999999999998</c:v>
                </c:pt>
                <c:pt idx="35">
                  <c:v>2.48</c:v>
                </c:pt>
                <c:pt idx="36">
                  <c:v>2.48</c:v>
                </c:pt>
                <c:pt idx="37">
                  <c:v>0.98</c:v>
                </c:pt>
                <c:pt idx="38">
                  <c:v>0.89</c:v>
                </c:pt>
                <c:pt idx="39">
                  <c:v>0.32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B-4953-8312-4E5AC270DBE7}"/>
            </c:ext>
          </c:extLst>
        </c:ser>
        <c:ser>
          <c:idx val="1"/>
          <c:order val="1"/>
          <c:tx>
            <c:strRef>
              <c:f>'4A'!$M$380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'4A'!$N$380:$BG$380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0.19</c:v>
                </c:pt>
                <c:pt idx="32">
                  <c:v>0.19</c:v>
                </c:pt>
                <c:pt idx="33">
                  <c:v>0.18</c:v>
                </c:pt>
                <c:pt idx="34">
                  <c:v>0.18</c:v>
                </c:pt>
                <c:pt idx="35">
                  <c:v>0.22</c:v>
                </c:pt>
                <c:pt idx="36">
                  <c:v>0.22</c:v>
                </c:pt>
                <c:pt idx="37">
                  <c:v>0.09</c:v>
                </c:pt>
                <c:pt idx="38">
                  <c:v>0.09</c:v>
                </c:pt>
                <c:pt idx="39">
                  <c:v>0.03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B-4953-8312-4E5AC270DBE7}"/>
            </c:ext>
          </c:extLst>
        </c:ser>
        <c:ser>
          <c:idx val="2"/>
          <c:order val="2"/>
          <c:tx>
            <c:strRef>
              <c:f>'4A'!$M$381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'4A'!$N$381:$BG$381</c:f>
              <c:numCache>
                <c:formatCode>General</c:formatCode>
                <c:ptCount val="46"/>
                <c:pt idx="0">
                  <c:v>0.74</c:v>
                </c:pt>
                <c:pt idx="1">
                  <c:v>0.72</c:v>
                </c:pt>
                <c:pt idx="2">
                  <c:v>0.7</c:v>
                </c:pt>
                <c:pt idx="3">
                  <c:v>0.76</c:v>
                </c:pt>
                <c:pt idx="4">
                  <c:v>0.82</c:v>
                </c:pt>
                <c:pt idx="5">
                  <c:v>0.85</c:v>
                </c:pt>
                <c:pt idx="6">
                  <c:v>0.92</c:v>
                </c:pt>
                <c:pt idx="7">
                  <c:v>1.02</c:v>
                </c:pt>
                <c:pt idx="8">
                  <c:v>1.17</c:v>
                </c:pt>
                <c:pt idx="9">
                  <c:v>1.23</c:v>
                </c:pt>
                <c:pt idx="10">
                  <c:v>1.25</c:v>
                </c:pt>
                <c:pt idx="11">
                  <c:v>1.25</c:v>
                </c:pt>
                <c:pt idx="12">
                  <c:v>1.31</c:v>
                </c:pt>
                <c:pt idx="13">
                  <c:v>1.27</c:v>
                </c:pt>
                <c:pt idx="14">
                  <c:v>1.33</c:v>
                </c:pt>
                <c:pt idx="15">
                  <c:v>1.35</c:v>
                </c:pt>
                <c:pt idx="16">
                  <c:v>1.35</c:v>
                </c:pt>
                <c:pt idx="17">
                  <c:v>1.28</c:v>
                </c:pt>
                <c:pt idx="18">
                  <c:v>1.36</c:v>
                </c:pt>
                <c:pt idx="19">
                  <c:v>1.42</c:v>
                </c:pt>
                <c:pt idx="20">
                  <c:v>1.46</c:v>
                </c:pt>
                <c:pt idx="21">
                  <c:v>1.43</c:v>
                </c:pt>
                <c:pt idx="22">
                  <c:v>1.39</c:v>
                </c:pt>
                <c:pt idx="23">
                  <c:v>1.39</c:v>
                </c:pt>
                <c:pt idx="24">
                  <c:v>1.39</c:v>
                </c:pt>
                <c:pt idx="25">
                  <c:v>1.43</c:v>
                </c:pt>
                <c:pt idx="26">
                  <c:v>1.5</c:v>
                </c:pt>
                <c:pt idx="27">
                  <c:v>1.47</c:v>
                </c:pt>
                <c:pt idx="28">
                  <c:v>1.45</c:v>
                </c:pt>
                <c:pt idx="29">
                  <c:v>1.48</c:v>
                </c:pt>
                <c:pt idx="30">
                  <c:v>1.53</c:v>
                </c:pt>
                <c:pt idx="31">
                  <c:v>1.61</c:v>
                </c:pt>
                <c:pt idx="32">
                  <c:v>1.63</c:v>
                </c:pt>
                <c:pt idx="33">
                  <c:v>1.68</c:v>
                </c:pt>
                <c:pt idx="34">
                  <c:v>1.86</c:v>
                </c:pt>
                <c:pt idx="35">
                  <c:v>1.89</c:v>
                </c:pt>
                <c:pt idx="36">
                  <c:v>1.92</c:v>
                </c:pt>
                <c:pt idx="37">
                  <c:v>2.46</c:v>
                </c:pt>
                <c:pt idx="38">
                  <c:v>3.01</c:v>
                </c:pt>
                <c:pt idx="39">
                  <c:v>3.28</c:v>
                </c:pt>
                <c:pt idx="40">
                  <c:v>3.55</c:v>
                </c:pt>
                <c:pt idx="41">
                  <c:v>3.7</c:v>
                </c:pt>
                <c:pt idx="42">
                  <c:v>3.7</c:v>
                </c:pt>
                <c:pt idx="43">
                  <c:v>3.7</c:v>
                </c:pt>
                <c:pt idx="44">
                  <c:v>3.7</c:v>
                </c:pt>
                <c:pt idx="4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B-4953-8312-4E5AC270DBE7}"/>
            </c:ext>
          </c:extLst>
        </c:ser>
        <c:ser>
          <c:idx val="3"/>
          <c:order val="3"/>
          <c:tx>
            <c:strRef>
              <c:f>'4A'!$M$382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'4A'!$N$382:$BG$382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B-4953-8312-4E5AC270D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62624"/>
        <c:axId val="356558688"/>
      </c:areaChart>
      <c:catAx>
        <c:axId val="3565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8688"/>
        <c:crosses val="autoZero"/>
        <c:auto val="1"/>
        <c:lblAlgn val="ctr"/>
        <c:lblOffset val="100"/>
        <c:tickLblSkip val="5"/>
        <c:noMultiLvlLbl val="0"/>
      </c:catAx>
      <c:valAx>
        <c:axId val="3565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352576780982941"/>
          <c:y val="0.27104687986683751"/>
          <c:w val="0.19514721797216109"/>
          <c:h val="0.49499927520920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banetransporten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6719142068141956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'4A'!$M$404</c:f>
              <c:strCache>
                <c:ptCount val="1"/>
                <c:pt idx="0">
                  <c:v>Andre tog (lokalbaner mv.)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'4A'!$N$404:$BG$404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2-4D7C-8D30-7D9DD29FA146}"/>
            </c:ext>
          </c:extLst>
        </c:ser>
        <c:ser>
          <c:idx val="1"/>
          <c:order val="1"/>
          <c:tx>
            <c:strRef>
              <c:f>'4A'!$M$405</c:f>
              <c:strCache>
                <c:ptCount val="1"/>
                <c:pt idx="0">
                  <c:v>Fjern- og regionaltog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'4A'!$N$405:$BG$405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0.16</c:v>
                </c:pt>
                <c:pt idx="34">
                  <c:v>0.16</c:v>
                </c:pt>
                <c:pt idx="35">
                  <c:v>0.15</c:v>
                </c:pt>
                <c:pt idx="36">
                  <c:v>0.15</c:v>
                </c:pt>
                <c:pt idx="37">
                  <c:v>0.04</c:v>
                </c:pt>
                <c:pt idx="38">
                  <c:v>0.04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2-4D7C-8D30-7D9DD29FA146}"/>
            </c:ext>
          </c:extLst>
        </c:ser>
        <c:ser>
          <c:idx val="2"/>
          <c:order val="2"/>
          <c:tx>
            <c:strRef>
              <c:f>'4A'!$M$406</c:f>
              <c:strCache>
                <c:ptCount val="1"/>
                <c:pt idx="0">
                  <c:v>Samlede udledninger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'4A'!$N$406:$BG$406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2-4D7C-8D30-7D9DD29F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65904"/>
        <c:axId val="356560000"/>
      </c:barChart>
      <c:catAx>
        <c:axId val="35656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0000"/>
        <c:crosses val="autoZero"/>
        <c:auto val="1"/>
        <c:lblAlgn val="ctr"/>
        <c:lblOffset val="100"/>
        <c:tickLblSkip val="5"/>
        <c:noMultiLvlLbl val="0"/>
      </c:catAx>
      <c:valAx>
        <c:axId val="3565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661865134156802"/>
          <c:y val="0.34029408925641108"/>
          <c:w val="0.23916333917975893"/>
          <c:h val="0.37756857068269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Indekseret udvikling for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'4A'!$M$279</c:f>
              <c:strCache>
                <c:ptCount val="1"/>
                <c:pt idx="0">
                  <c:v>Trafikarbejde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'4A'!$N$279:$AC$279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1.06</c:v>
                </c:pt>
                <c:pt idx="4">
                  <c:v>1.07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1.1000000000000001</c:v>
                </c:pt>
                <c:pt idx="8">
                  <c:v>1.1100000000000001</c:v>
                </c:pt>
                <c:pt idx="9">
                  <c:v>1.1200000000000001</c:v>
                </c:pt>
                <c:pt idx="10">
                  <c:v>1.1399999999999999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2-48B7-91AB-510018EFADD4}"/>
            </c:ext>
          </c:extLst>
        </c:ser>
        <c:ser>
          <c:idx val="1"/>
          <c:order val="1"/>
          <c:tx>
            <c:strRef>
              <c:f>'4A'!$M$280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'4A'!$N$280:$AC$280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0.99</c:v>
                </c:pt>
                <c:pt idx="3">
                  <c:v>0.99</c:v>
                </c:pt>
                <c:pt idx="4">
                  <c:v>0.99</c:v>
                </c:pt>
                <c:pt idx="5">
                  <c:v>0.97</c:v>
                </c:pt>
                <c:pt idx="6">
                  <c:v>0.96</c:v>
                </c:pt>
                <c:pt idx="7">
                  <c:v>0.94</c:v>
                </c:pt>
                <c:pt idx="8">
                  <c:v>0.93</c:v>
                </c:pt>
                <c:pt idx="9">
                  <c:v>0.92</c:v>
                </c:pt>
                <c:pt idx="10">
                  <c:v>0.9</c:v>
                </c:pt>
                <c:pt idx="11">
                  <c:v>0.89</c:v>
                </c:pt>
                <c:pt idx="12">
                  <c:v>0.87</c:v>
                </c:pt>
                <c:pt idx="13">
                  <c:v>0.84</c:v>
                </c:pt>
                <c:pt idx="14">
                  <c:v>0.82</c:v>
                </c:pt>
                <c:pt idx="1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2-48B7-91AB-510018EFADD4}"/>
            </c:ext>
          </c:extLst>
        </c:ser>
        <c:ser>
          <c:idx val="2"/>
          <c:order val="2"/>
          <c:tx>
            <c:strRef>
              <c:f>'4A'!$M$281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'4A'!$N$281:$AC$281</c:f>
              <c:numCache>
                <c:formatCode>General</c:formatCode>
                <c:ptCount val="16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0.79</c:v>
                </c:pt>
                <c:pt idx="11">
                  <c:v>0.77</c:v>
                </c:pt>
                <c:pt idx="12">
                  <c:v>0.74</c:v>
                </c:pt>
                <c:pt idx="13">
                  <c:v>0.71</c:v>
                </c:pt>
                <c:pt idx="14">
                  <c:v>0.68</c:v>
                </c:pt>
                <c:pt idx="15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2-48B7-91AB-510018EF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5248"/>
        <c:axId val="356566560"/>
      </c:lineChart>
      <c:catAx>
        <c:axId val="356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6560"/>
        <c:crosses val="autoZero"/>
        <c:auto val="1"/>
        <c:lblAlgn val="ctr"/>
        <c:lblOffset val="100"/>
        <c:tickLblSkip val="5"/>
        <c:noMultiLvlLbl val="0"/>
      </c:catAx>
      <c:valAx>
        <c:axId val="35656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(2020 = 100)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7247546367130639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'4A'!$M$329</c:f>
              <c:strCache>
                <c:ptCount val="1"/>
                <c:pt idx="0">
                  <c:v>Diesel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'4A'!$N$329:$BG$329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100.66</c:v>
                </c:pt>
                <c:pt idx="22">
                  <c:v>96.66</c:v>
                </c:pt>
                <c:pt idx="23">
                  <c:v>96.02</c:v>
                </c:pt>
                <c:pt idx="24">
                  <c:v>99.4</c:v>
                </c:pt>
                <c:pt idx="25">
                  <c:v>102.52</c:v>
                </c:pt>
                <c:pt idx="26">
                  <c:v>105.61</c:v>
                </c:pt>
                <c:pt idx="27">
                  <c:v>107.54</c:v>
                </c:pt>
                <c:pt idx="28">
                  <c:v>111.27</c:v>
                </c:pt>
                <c:pt idx="29">
                  <c:v>108.44</c:v>
                </c:pt>
                <c:pt idx="30">
                  <c:v>101.18</c:v>
                </c:pt>
                <c:pt idx="31">
                  <c:v>106.56</c:v>
                </c:pt>
                <c:pt idx="32">
                  <c:v>105</c:v>
                </c:pt>
                <c:pt idx="33">
                  <c:v>103.56</c:v>
                </c:pt>
                <c:pt idx="34">
                  <c:v>101.74</c:v>
                </c:pt>
                <c:pt idx="35">
                  <c:v>97.66</c:v>
                </c:pt>
                <c:pt idx="36">
                  <c:v>95.11</c:v>
                </c:pt>
                <c:pt idx="37">
                  <c:v>92.43</c:v>
                </c:pt>
                <c:pt idx="38">
                  <c:v>88.4</c:v>
                </c:pt>
                <c:pt idx="39">
                  <c:v>85.59</c:v>
                </c:pt>
                <c:pt idx="40">
                  <c:v>81.239999999999995</c:v>
                </c:pt>
                <c:pt idx="41">
                  <c:v>78.3</c:v>
                </c:pt>
                <c:pt idx="42">
                  <c:v>75.08</c:v>
                </c:pt>
                <c:pt idx="43">
                  <c:v>71.819999999999993</c:v>
                </c:pt>
                <c:pt idx="44">
                  <c:v>68.56</c:v>
                </c:pt>
                <c:pt idx="45">
                  <c:v>65.349999999999994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5-4CE6-9DD5-53E3D19045A7}"/>
            </c:ext>
          </c:extLst>
        </c:ser>
        <c:ser>
          <c:idx val="1"/>
          <c:order val="1"/>
          <c:tx>
            <c:strRef>
              <c:f>'4A'!$M$330</c:f>
              <c:strCache>
                <c:ptCount val="1"/>
                <c:pt idx="0">
                  <c:v>Benzin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'4A'!$N$330:$BG$330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60.94</c:v>
                </c:pt>
                <c:pt idx="22">
                  <c:v>57.54</c:v>
                </c:pt>
                <c:pt idx="23">
                  <c:v>55.59</c:v>
                </c:pt>
                <c:pt idx="24">
                  <c:v>55</c:v>
                </c:pt>
                <c:pt idx="25">
                  <c:v>54.81</c:v>
                </c:pt>
                <c:pt idx="26">
                  <c:v>54.33</c:v>
                </c:pt>
                <c:pt idx="27">
                  <c:v>54.61</c:v>
                </c:pt>
                <c:pt idx="28">
                  <c:v>54.79</c:v>
                </c:pt>
                <c:pt idx="29">
                  <c:v>54.84</c:v>
                </c:pt>
                <c:pt idx="30">
                  <c:v>48.89</c:v>
                </c:pt>
                <c:pt idx="31">
                  <c:v>54.1</c:v>
                </c:pt>
                <c:pt idx="32">
                  <c:v>53.74</c:v>
                </c:pt>
                <c:pt idx="33">
                  <c:v>53.81</c:v>
                </c:pt>
                <c:pt idx="34">
                  <c:v>53.36</c:v>
                </c:pt>
                <c:pt idx="35">
                  <c:v>52.6</c:v>
                </c:pt>
                <c:pt idx="36">
                  <c:v>51.83</c:v>
                </c:pt>
                <c:pt idx="37">
                  <c:v>51.06</c:v>
                </c:pt>
                <c:pt idx="38">
                  <c:v>50.33</c:v>
                </c:pt>
                <c:pt idx="39">
                  <c:v>49.58</c:v>
                </c:pt>
                <c:pt idx="40">
                  <c:v>48.79</c:v>
                </c:pt>
                <c:pt idx="41">
                  <c:v>47.77</c:v>
                </c:pt>
                <c:pt idx="42">
                  <c:v>46.05</c:v>
                </c:pt>
                <c:pt idx="43">
                  <c:v>44.12</c:v>
                </c:pt>
                <c:pt idx="44">
                  <c:v>42.03</c:v>
                </c:pt>
                <c:pt idx="45">
                  <c:v>39.83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5-4CE6-9DD5-53E3D19045A7}"/>
            </c:ext>
          </c:extLst>
        </c:ser>
        <c:ser>
          <c:idx val="2"/>
          <c:order val="2"/>
          <c:tx>
            <c:strRef>
              <c:f>'4A'!$M$331</c:f>
              <c:strCache>
                <c:ptCount val="1"/>
                <c:pt idx="0">
                  <c:v>Elektricitet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'4A'!$N$331:$BG$331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0.34</c:v>
                </c:pt>
                <c:pt idx="31">
                  <c:v>1.1299999999999999</c:v>
                </c:pt>
                <c:pt idx="32">
                  <c:v>1.93</c:v>
                </c:pt>
                <c:pt idx="33">
                  <c:v>2.86</c:v>
                </c:pt>
                <c:pt idx="34">
                  <c:v>3.8</c:v>
                </c:pt>
                <c:pt idx="35">
                  <c:v>4.74</c:v>
                </c:pt>
                <c:pt idx="36">
                  <c:v>5.74</c:v>
                </c:pt>
                <c:pt idx="37">
                  <c:v>6.86</c:v>
                </c:pt>
                <c:pt idx="38">
                  <c:v>8.14</c:v>
                </c:pt>
                <c:pt idx="39">
                  <c:v>9.57</c:v>
                </c:pt>
                <c:pt idx="40">
                  <c:v>11.16</c:v>
                </c:pt>
                <c:pt idx="41">
                  <c:v>12.9</c:v>
                </c:pt>
                <c:pt idx="42">
                  <c:v>14.71</c:v>
                </c:pt>
                <c:pt idx="43">
                  <c:v>16.66</c:v>
                </c:pt>
                <c:pt idx="44">
                  <c:v>18.72</c:v>
                </c:pt>
                <c:pt idx="45">
                  <c:v>20.84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5-4CE6-9DD5-53E3D19045A7}"/>
            </c:ext>
          </c:extLst>
        </c:ser>
        <c:ser>
          <c:idx val="3"/>
          <c:order val="3"/>
          <c:tx>
            <c:strRef>
              <c:f>'4A'!$M$332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'4A'!$N$332:$BG$332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3.49</c:v>
                </c:pt>
                <c:pt idx="22">
                  <c:v>6.53</c:v>
                </c:pt>
                <c:pt idx="23">
                  <c:v>6.78</c:v>
                </c:pt>
                <c:pt idx="24">
                  <c:v>7.06</c:v>
                </c:pt>
                <c:pt idx="25">
                  <c:v>7.13</c:v>
                </c:pt>
                <c:pt idx="26">
                  <c:v>7.26</c:v>
                </c:pt>
                <c:pt idx="27">
                  <c:v>7.19</c:v>
                </c:pt>
                <c:pt idx="28">
                  <c:v>7.16</c:v>
                </c:pt>
                <c:pt idx="29">
                  <c:v>7.65</c:v>
                </c:pt>
                <c:pt idx="30">
                  <c:v>7.19</c:v>
                </c:pt>
                <c:pt idx="31">
                  <c:v>7.66</c:v>
                </c:pt>
                <c:pt idx="32">
                  <c:v>7.37</c:v>
                </c:pt>
                <c:pt idx="33">
                  <c:v>7.27</c:v>
                </c:pt>
                <c:pt idx="34">
                  <c:v>7.14</c:v>
                </c:pt>
                <c:pt idx="35">
                  <c:v>8.69</c:v>
                </c:pt>
                <c:pt idx="36">
                  <c:v>8.3699999999999992</c:v>
                </c:pt>
                <c:pt idx="37">
                  <c:v>8.0500000000000007</c:v>
                </c:pt>
                <c:pt idx="38">
                  <c:v>8.98</c:v>
                </c:pt>
                <c:pt idx="39">
                  <c:v>8.6199999999999992</c:v>
                </c:pt>
                <c:pt idx="40">
                  <c:v>9.74</c:v>
                </c:pt>
                <c:pt idx="41">
                  <c:v>9.36</c:v>
                </c:pt>
                <c:pt idx="42">
                  <c:v>8.9499999999999993</c:v>
                </c:pt>
                <c:pt idx="43">
                  <c:v>8.5299999999999994</c:v>
                </c:pt>
                <c:pt idx="44">
                  <c:v>8.1300000000000008</c:v>
                </c:pt>
                <c:pt idx="45">
                  <c:v>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5-4CE6-9DD5-53E3D19045A7}"/>
            </c:ext>
          </c:extLst>
        </c:ser>
        <c:ser>
          <c:idx val="4"/>
          <c:order val="4"/>
          <c:tx>
            <c:strRef>
              <c:f>'4A'!$M$333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'4A'!$N$333:$BG$333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1.1200000000000001</c:v>
                </c:pt>
                <c:pt idx="21">
                  <c:v>1.99</c:v>
                </c:pt>
                <c:pt idx="22">
                  <c:v>2.12</c:v>
                </c:pt>
                <c:pt idx="23">
                  <c:v>1.93</c:v>
                </c:pt>
                <c:pt idx="24">
                  <c:v>1.87</c:v>
                </c:pt>
                <c:pt idx="25">
                  <c:v>1.84</c:v>
                </c:pt>
                <c:pt idx="26">
                  <c:v>1.84</c:v>
                </c:pt>
                <c:pt idx="27">
                  <c:v>1.83</c:v>
                </c:pt>
                <c:pt idx="28">
                  <c:v>1.8</c:v>
                </c:pt>
                <c:pt idx="29">
                  <c:v>1.83</c:v>
                </c:pt>
                <c:pt idx="30">
                  <c:v>3.34</c:v>
                </c:pt>
                <c:pt idx="31">
                  <c:v>3.86</c:v>
                </c:pt>
                <c:pt idx="32">
                  <c:v>3.83</c:v>
                </c:pt>
                <c:pt idx="33">
                  <c:v>3.84</c:v>
                </c:pt>
                <c:pt idx="34">
                  <c:v>3.81</c:v>
                </c:pt>
                <c:pt idx="35">
                  <c:v>3.75</c:v>
                </c:pt>
                <c:pt idx="36">
                  <c:v>3.7</c:v>
                </c:pt>
                <c:pt idx="37">
                  <c:v>3.64</c:v>
                </c:pt>
                <c:pt idx="38">
                  <c:v>3.59</c:v>
                </c:pt>
                <c:pt idx="39">
                  <c:v>3.54</c:v>
                </c:pt>
                <c:pt idx="40">
                  <c:v>3.48</c:v>
                </c:pt>
                <c:pt idx="41">
                  <c:v>3.41</c:v>
                </c:pt>
                <c:pt idx="42">
                  <c:v>3.29</c:v>
                </c:pt>
                <c:pt idx="43">
                  <c:v>3.15</c:v>
                </c:pt>
                <c:pt idx="44">
                  <c:v>3</c:v>
                </c:pt>
                <c:pt idx="45">
                  <c:v>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B5-4CE6-9DD5-53E3D19045A7}"/>
            </c:ext>
          </c:extLst>
        </c:ser>
        <c:ser>
          <c:idx val="5"/>
          <c:order val="5"/>
          <c:tx>
            <c:strRef>
              <c:f>'4A'!$M$334</c:f>
              <c:strCache>
                <c:ptCount val="1"/>
                <c:pt idx="0">
                  <c:v>Øvrige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'4A'!$N$334:$BG$334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0.39</c:v>
                </c:pt>
                <c:pt idx="32">
                  <c:v>0.43</c:v>
                </c:pt>
                <c:pt idx="33">
                  <c:v>0.49</c:v>
                </c:pt>
                <c:pt idx="34">
                  <c:v>0.57999999999999996</c:v>
                </c:pt>
                <c:pt idx="35">
                  <c:v>0.68</c:v>
                </c:pt>
                <c:pt idx="36">
                  <c:v>0.78</c:v>
                </c:pt>
                <c:pt idx="37">
                  <c:v>0.89</c:v>
                </c:pt>
                <c:pt idx="38">
                  <c:v>0.99</c:v>
                </c:pt>
                <c:pt idx="39">
                  <c:v>1.1000000000000001</c:v>
                </c:pt>
                <c:pt idx="40">
                  <c:v>1.2</c:v>
                </c:pt>
                <c:pt idx="41">
                  <c:v>1.3</c:v>
                </c:pt>
                <c:pt idx="42">
                  <c:v>1.39</c:v>
                </c:pt>
                <c:pt idx="43">
                  <c:v>1.47</c:v>
                </c:pt>
                <c:pt idx="44">
                  <c:v>1.55</c:v>
                </c:pt>
                <c:pt idx="45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5-4CE6-9DD5-53E3D190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7216"/>
        <c:axId val="356557704"/>
      </c:lineChart>
      <c:catAx>
        <c:axId val="3565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7704"/>
        <c:crosses val="autoZero"/>
        <c:auto val="1"/>
        <c:lblAlgn val="ctr"/>
        <c:lblOffset val="100"/>
        <c:tickLblSkip val="5"/>
        <c:noMultiLvlLbl val="0"/>
      </c:catAx>
      <c:valAx>
        <c:axId val="356557704"/>
        <c:scaling>
          <c:orientation val="minMax"/>
          <c:max val="120"/>
          <c:min val="-1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72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44911743851928"/>
          <c:y val="0.19732188971039216"/>
          <c:w val="0.22533287308280778"/>
          <c:h val="0.70142765542947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7401108333022353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'4A'!$M$304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'4A'!$N$304:$BG$304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100.66</c:v>
                </c:pt>
                <c:pt idx="22">
                  <c:v>96.66</c:v>
                </c:pt>
                <c:pt idx="23">
                  <c:v>96.02</c:v>
                </c:pt>
                <c:pt idx="24">
                  <c:v>99.4</c:v>
                </c:pt>
                <c:pt idx="25">
                  <c:v>102.52</c:v>
                </c:pt>
                <c:pt idx="26">
                  <c:v>105.61</c:v>
                </c:pt>
                <c:pt idx="27">
                  <c:v>107.54</c:v>
                </c:pt>
                <c:pt idx="28">
                  <c:v>111.27</c:v>
                </c:pt>
                <c:pt idx="29">
                  <c:v>108.44</c:v>
                </c:pt>
                <c:pt idx="30">
                  <c:v>101.18</c:v>
                </c:pt>
                <c:pt idx="31">
                  <c:v>106.56</c:v>
                </c:pt>
                <c:pt idx="32">
                  <c:v>105</c:v>
                </c:pt>
                <c:pt idx="33">
                  <c:v>103.56</c:v>
                </c:pt>
                <c:pt idx="34">
                  <c:v>101.74</c:v>
                </c:pt>
                <c:pt idx="35">
                  <c:v>97.66</c:v>
                </c:pt>
                <c:pt idx="36">
                  <c:v>95.11</c:v>
                </c:pt>
                <c:pt idx="37">
                  <c:v>92.43</c:v>
                </c:pt>
                <c:pt idx="38">
                  <c:v>88.4</c:v>
                </c:pt>
                <c:pt idx="39">
                  <c:v>85.59</c:v>
                </c:pt>
                <c:pt idx="40">
                  <c:v>81.239999999999995</c:v>
                </c:pt>
                <c:pt idx="41">
                  <c:v>78.3</c:v>
                </c:pt>
                <c:pt idx="42">
                  <c:v>75.08</c:v>
                </c:pt>
                <c:pt idx="43">
                  <c:v>71.819999999999993</c:v>
                </c:pt>
                <c:pt idx="44">
                  <c:v>68.56</c:v>
                </c:pt>
                <c:pt idx="45">
                  <c:v>65.349999999999994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040-B0CF-D71A1F4DFAC6}"/>
            </c:ext>
          </c:extLst>
        </c:ser>
        <c:ser>
          <c:idx val="1"/>
          <c:order val="1"/>
          <c:tx>
            <c:strRef>
              <c:f>'4A'!$M$305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'4A'!$N$305:$BG$305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3.49</c:v>
                </c:pt>
                <c:pt idx="22">
                  <c:v>6.53</c:v>
                </c:pt>
                <c:pt idx="23">
                  <c:v>6.78</c:v>
                </c:pt>
                <c:pt idx="24">
                  <c:v>7.06</c:v>
                </c:pt>
                <c:pt idx="25">
                  <c:v>7.13</c:v>
                </c:pt>
                <c:pt idx="26">
                  <c:v>7.26</c:v>
                </c:pt>
                <c:pt idx="27">
                  <c:v>7.19</c:v>
                </c:pt>
                <c:pt idx="28">
                  <c:v>7.16</c:v>
                </c:pt>
                <c:pt idx="29">
                  <c:v>7.65</c:v>
                </c:pt>
                <c:pt idx="30">
                  <c:v>7.19</c:v>
                </c:pt>
                <c:pt idx="31">
                  <c:v>7.66</c:v>
                </c:pt>
                <c:pt idx="32">
                  <c:v>7.37</c:v>
                </c:pt>
                <c:pt idx="33">
                  <c:v>7.27</c:v>
                </c:pt>
                <c:pt idx="34">
                  <c:v>7.14</c:v>
                </c:pt>
                <c:pt idx="35">
                  <c:v>8.69</c:v>
                </c:pt>
                <c:pt idx="36">
                  <c:v>8.3699999999999992</c:v>
                </c:pt>
                <c:pt idx="37">
                  <c:v>8.0500000000000007</c:v>
                </c:pt>
                <c:pt idx="38">
                  <c:v>8.98</c:v>
                </c:pt>
                <c:pt idx="39">
                  <c:v>8.6199999999999992</c:v>
                </c:pt>
                <c:pt idx="40">
                  <c:v>9.74</c:v>
                </c:pt>
                <c:pt idx="41">
                  <c:v>9.36</c:v>
                </c:pt>
                <c:pt idx="42">
                  <c:v>8.9499999999999993</c:v>
                </c:pt>
                <c:pt idx="43">
                  <c:v>8.5299999999999994</c:v>
                </c:pt>
                <c:pt idx="44">
                  <c:v>8.1300000000000008</c:v>
                </c:pt>
                <c:pt idx="45">
                  <c:v>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C-4040-B0CF-D71A1F4DFAC6}"/>
            </c:ext>
          </c:extLst>
        </c:ser>
        <c:ser>
          <c:idx val="2"/>
          <c:order val="2"/>
          <c:tx>
            <c:strRef>
              <c:f>'4A'!$M$306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'4A'!$N$306:$BG$306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60.94</c:v>
                </c:pt>
                <c:pt idx="22">
                  <c:v>57.54</c:v>
                </c:pt>
                <c:pt idx="23">
                  <c:v>55.59</c:v>
                </c:pt>
                <c:pt idx="24">
                  <c:v>55</c:v>
                </c:pt>
                <c:pt idx="25">
                  <c:v>54.81</c:v>
                </c:pt>
                <c:pt idx="26">
                  <c:v>54.33</c:v>
                </c:pt>
                <c:pt idx="27">
                  <c:v>54.61</c:v>
                </c:pt>
                <c:pt idx="28">
                  <c:v>54.79</c:v>
                </c:pt>
                <c:pt idx="29">
                  <c:v>54.84</c:v>
                </c:pt>
                <c:pt idx="30">
                  <c:v>48.89</c:v>
                </c:pt>
                <c:pt idx="31">
                  <c:v>54.1</c:v>
                </c:pt>
                <c:pt idx="32">
                  <c:v>53.74</c:v>
                </c:pt>
                <c:pt idx="33">
                  <c:v>53.81</c:v>
                </c:pt>
                <c:pt idx="34">
                  <c:v>53.36</c:v>
                </c:pt>
                <c:pt idx="35">
                  <c:v>52.6</c:v>
                </c:pt>
                <c:pt idx="36">
                  <c:v>51.83</c:v>
                </c:pt>
                <c:pt idx="37">
                  <c:v>51.06</c:v>
                </c:pt>
                <c:pt idx="38">
                  <c:v>50.33</c:v>
                </c:pt>
                <c:pt idx="39">
                  <c:v>49.58</c:v>
                </c:pt>
                <c:pt idx="40">
                  <c:v>48.79</c:v>
                </c:pt>
                <c:pt idx="41">
                  <c:v>47.77</c:v>
                </c:pt>
                <c:pt idx="42">
                  <c:v>46.05</c:v>
                </c:pt>
                <c:pt idx="43">
                  <c:v>44.12</c:v>
                </c:pt>
                <c:pt idx="44">
                  <c:v>42.03</c:v>
                </c:pt>
                <c:pt idx="45">
                  <c:v>39.83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C-4040-B0CF-D71A1F4DFAC6}"/>
            </c:ext>
          </c:extLst>
        </c:ser>
        <c:ser>
          <c:idx val="3"/>
          <c:order val="3"/>
          <c:tx>
            <c:strRef>
              <c:f>'4A'!$M$307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'4A'!$N$307:$BG$307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1.1200000000000001</c:v>
                </c:pt>
                <c:pt idx="21">
                  <c:v>1.99</c:v>
                </c:pt>
                <c:pt idx="22">
                  <c:v>2.12</c:v>
                </c:pt>
                <c:pt idx="23">
                  <c:v>1.93</c:v>
                </c:pt>
                <c:pt idx="24">
                  <c:v>1.87</c:v>
                </c:pt>
                <c:pt idx="25">
                  <c:v>1.84</c:v>
                </c:pt>
                <c:pt idx="26">
                  <c:v>1.84</c:v>
                </c:pt>
                <c:pt idx="27">
                  <c:v>1.83</c:v>
                </c:pt>
                <c:pt idx="28">
                  <c:v>1.8</c:v>
                </c:pt>
                <c:pt idx="29">
                  <c:v>1.83</c:v>
                </c:pt>
                <c:pt idx="30">
                  <c:v>3.34</c:v>
                </c:pt>
                <c:pt idx="31">
                  <c:v>3.86</c:v>
                </c:pt>
                <c:pt idx="32">
                  <c:v>3.83</c:v>
                </c:pt>
                <c:pt idx="33">
                  <c:v>3.84</c:v>
                </c:pt>
                <c:pt idx="34">
                  <c:v>3.81</c:v>
                </c:pt>
                <c:pt idx="35">
                  <c:v>3.75</c:v>
                </c:pt>
                <c:pt idx="36">
                  <c:v>3.7</c:v>
                </c:pt>
                <c:pt idx="37">
                  <c:v>3.64</c:v>
                </c:pt>
                <c:pt idx="38">
                  <c:v>3.59</c:v>
                </c:pt>
                <c:pt idx="39">
                  <c:v>3.54</c:v>
                </c:pt>
                <c:pt idx="40">
                  <c:v>3.48</c:v>
                </c:pt>
                <c:pt idx="41">
                  <c:v>3.41</c:v>
                </c:pt>
                <c:pt idx="42">
                  <c:v>3.29</c:v>
                </c:pt>
                <c:pt idx="43">
                  <c:v>3.15</c:v>
                </c:pt>
                <c:pt idx="44">
                  <c:v>3</c:v>
                </c:pt>
                <c:pt idx="45">
                  <c:v>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3C-4040-B0CF-D71A1F4DFAC6}"/>
            </c:ext>
          </c:extLst>
        </c:ser>
        <c:ser>
          <c:idx val="4"/>
          <c:order val="4"/>
          <c:tx>
            <c:strRef>
              <c:f>'4A'!$M$308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'4A'!$N$308:$BG$308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0.34</c:v>
                </c:pt>
                <c:pt idx="31">
                  <c:v>1.1299999999999999</c:v>
                </c:pt>
                <c:pt idx="32">
                  <c:v>1.93</c:v>
                </c:pt>
                <c:pt idx="33">
                  <c:v>2.86</c:v>
                </c:pt>
                <c:pt idx="34">
                  <c:v>3.8</c:v>
                </c:pt>
                <c:pt idx="35">
                  <c:v>4.74</c:v>
                </c:pt>
                <c:pt idx="36">
                  <c:v>5.74</c:v>
                </c:pt>
                <c:pt idx="37">
                  <c:v>6.86</c:v>
                </c:pt>
                <c:pt idx="38">
                  <c:v>8.14</c:v>
                </c:pt>
                <c:pt idx="39">
                  <c:v>9.57</c:v>
                </c:pt>
                <c:pt idx="40">
                  <c:v>11.16</c:v>
                </c:pt>
                <c:pt idx="41">
                  <c:v>12.9</c:v>
                </c:pt>
                <c:pt idx="42">
                  <c:v>14.71</c:v>
                </c:pt>
                <c:pt idx="43">
                  <c:v>16.66</c:v>
                </c:pt>
                <c:pt idx="44">
                  <c:v>18.72</c:v>
                </c:pt>
                <c:pt idx="45">
                  <c:v>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3C-4040-B0CF-D71A1F4DFAC6}"/>
            </c:ext>
          </c:extLst>
        </c:ser>
        <c:ser>
          <c:idx val="5"/>
          <c:order val="5"/>
          <c:tx>
            <c:strRef>
              <c:f>'4A'!$M$309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'4A'!$N$309:$BG$309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0.39</c:v>
                </c:pt>
                <c:pt idx="32">
                  <c:v>0.43</c:v>
                </c:pt>
                <c:pt idx="33">
                  <c:v>0.49</c:v>
                </c:pt>
                <c:pt idx="34">
                  <c:v>0.57999999999999996</c:v>
                </c:pt>
                <c:pt idx="35">
                  <c:v>0.68</c:v>
                </c:pt>
                <c:pt idx="36">
                  <c:v>0.78</c:v>
                </c:pt>
                <c:pt idx="37">
                  <c:v>0.89</c:v>
                </c:pt>
                <c:pt idx="38">
                  <c:v>0.99</c:v>
                </c:pt>
                <c:pt idx="39">
                  <c:v>1.1000000000000001</c:v>
                </c:pt>
                <c:pt idx="40">
                  <c:v>1.2</c:v>
                </c:pt>
                <c:pt idx="41">
                  <c:v>1.3</c:v>
                </c:pt>
                <c:pt idx="42">
                  <c:v>1.39</c:v>
                </c:pt>
                <c:pt idx="43">
                  <c:v>1.47</c:v>
                </c:pt>
                <c:pt idx="44">
                  <c:v>1.55</c:v>
                </c:pt>
                <c:pt idx="45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3C-4040-B0CF-D71A1F4D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091288"/>
        <c:axId val="635086368"/>
      </c:areaChart>
      <c:catAx>
        <c:axId val="63509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86368"/>
        <c:crosses val="autoZero"/>
        <c:auto val="1"/>
        <c:lblAlgn val="ctr"/>
        <c:lblOffset val="100"/>
        <c:tickLblSkip val="5"/>
        <c:noMultiLvlLbl val="0"/>
      </c:catAx>
      <c:valAx>
        <c:axId val="6350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91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35989103257827"/>
          <c:y val="0.21680731809824177"/>
          <c:w val="0.2400524312423033"/>
          <c:h val="0.5529254845400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8317348956972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'4A'!$M$354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'4A'!$N$354:$BG$354</c:f>
              <c:numCache>
                <c:formatCode>General</c:formatCode>
                <c:ptCount val="46"/>
                <c:pt idx="0">
                  <c:v>6.29</c:v>
                </c:pt>
                <c:pt idx="1">
                  <c:v>6.47</c:v>
                </c:pt>
                <c:pt idx="2">
                  <c:v>6.51</c:v>
                </c:pt>
                <c:pt idx="3">
                  <c:v>6.5</c:v>
                </c:pt>
                <c:pt idx="4">
                  <c:v>6.56</c:v>
                </c:pt>
                <c:pt idx="5">
                  <c:v>6.71</c:v>
                </c:pt>
                <c:pt idx="6">
                  <c:v>6.85</c:v>
                </c:pt>
                <c:pt idx="7">
                  <c:v>7.01</c:v>
                </c:pt>
                <c:pt idx="8">
                  <c:v>7.07</c:v>
                </c:pt>
                <c:pt idx="9">
                  <c:v>7.21</c:v>
                </c:pt>
                <c:pt idx="10">
                  <c:v>7.17</c:v>
                </c:pt>
                <c:pt idx="11">
                  <c:v>7</c:v>
                </c:pt>
                <c:pt idx="12">
                  <c:v>7.03</c:v>
                </c:pt>
                <c:pt idx="13">
                  <c:v>7.11</c:v>
                </c:pt>
                <c:pt idx="14">
                  <c:v>7.15</c:v>
                </c:pt>
                <c:pt idx="15">
                  <c:v>7.08</c:v>
                </c:pt>
                <c:pt idx="16">
                  <c:v>7.08</c:v>
                </c:pt>
                <c:pt idx="17">
                  <c:v>7.25</c:v>
                </c:pt>
                <c:pt idx="18">
                  <c:v>7.08</c:v>
                </c:pt>
                <c:pt idx="19">
                  <c:v>6.94</c:v>
                </c:pt>
                <c:pt idx="20">
                  <c:v>6.96</c:v>
                </c:pt>
                <c:pt idx="21">
                  <c:v>6.83</c:v>
                </c:pt>
                <c:pt idx="22">
                  <c:v>6.81</c:v>
                </c:pt>
                <c:pt idx="23">
                  <c:v>6.81</c:v>
                </c:pt>
                <c:pt idx="24">
                  <c:v>6.94</c:v>
                </c:pt>
                <c:pt idx="25">
                  <c:v>7</c:v>
                </c:pt>
                <c:pt idx="26">
                  <c:v>7.01</c:v>
                </c:pt>
                <c:pt idx="27">
                  <c:v>7.07</c:v>
                </c:pt>
                <c:pt idx="28">
                  <c:v>7.23</c:v>
                </c:pt>
                <c:pt idx="29">
                  <c:v>7.18</c:v>
                </c:pt>
                <c:pt idx="30">
                  <c:v>6.44</c:v>
                </c:pt>
                <c:pt idx="31">
                  <c:v>7.14</c:v>
                </c:pt>
                <c:pt idx="32">
                  <c:v>7.03</c:v>
                </c:pt>
                <c:pt idx="33">
                  <c:v>6.98</c:v>
                </c:pt>
                <c:pt idx="34">
                  <c:v>6.87</c:v>
                </c:pt>
                <c:pt idx="35">
                  <c:v>6.67</c:v>
                </c:pt>
                <c:pt idx="36">
                  <c:v>6.51</c:v>
                </c:pt>
                <c:pt idx="37">
                  <c:v>6.34</c:v>
                </c:pt>
                <c:pt idx="38">
                  <c:v>6.14</c:v>
                </c:pt>
                <c:pt idx="39">
                  <c:v>5.97</c:v>
                </c:pt>
                <c:pt idx="40">
                  <c:v>5.76</c:v>
                </c:pt>
                <c:pt idx="41">
                  <c:v>5.58</c:v>
                </c:pt>
                <c:pt idx="42">
                  <c:v>5.32</c:v>
                </c:pt>
                <c:pt idx="43">
                  <c:v>5.05</c:v>
                </c:pt>
                <c:pt idx="44">
                  <c:v>4.78</c:v>
                </c:pt>
                <c:pt idx="45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8-4FB1-8961-956C9AC95372}"/>
            </c:ext>
          </c:extLst>
        </c:ser>
        <c:ser>
          <c:idx val="1"/>
          <c:order val="1"/>
          <c:tx>
            <c:strRef>
              <c:f>'4A'!$M$355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'4A'!$N$355:$BG$355</c:f>
              <c:numCache>
                <c:formatCode>General</c:formatCode>
                <c:ptCount val="46"/>
                <c:pt idx="0">
                  <c:v>1.75</c:v>
                </c:pt>
                <c:pt idx="1">
                  <c:v>1.84</c:v>
                </c:pt>
                <c:pt idx="2">
                  <c:v>1.82</c:v>
                </c:pt>
                <c:pt idx="3">
                  <c:v>1.86</c:v>
                </c:pt>
                <c:pt idx="4">
                  <c:v>1.93</c:v>
                </c:pt>
                <c:pt idx="5">
                  <c:v>1.92</c:v>
                </c:pt>
                <c:pt idx="6">
                  <c:v>1.93</c:v>
                </c:pt>
                <c:pt idx="7">
                  <c:v>1.95</c:v>
                </c:pt>
                <c:pt idx="8">
                  <c:v>1.98</c:v>
                </c:pt>
                <c:pt idx="9">
                  <c:v>2.06</c:v>
                </c:pt>
                <c:pt idx="10">
                  <c:v>2.12</c:v>
                </c:pt>
                <c:pt idx="11">
                  <c:v>2.19</c:v>
                </c:pt>
                <c:pt idx="12">
                  <c:v>2.19</c:v>
                </c:pt>
                <c:pt idx="13">
                  <c:v>2.2999999999999998</c:v>
                </c:pt>
                <c:pt idx="14">
                  <c:v>2.4300000000000002</c:v>
                </c:pt>
                <c:pt idx="15">
                  <c:v>2.57</c:v>
                </c:pt>
                <c:pt idx="16">
                  <c:v>2.8</c:v>
                </c:pt>
                <c:pt idx="17">
                  <c:v>3</c:v>
                </c:pt>
                <c:pt idx="18">
                  <c:v>2.98</c:v>
                </c:pt>
                <c:pt idx="19">
                  <c:v>2.77</c:v>
                </c:pt>
                <c:pt idx="20">
                  <c:v>2.65</c:v>
                </c:pt>
                <c:pt idx="21">
                  <c:v>2.39</c:v>
                </c:pt>
                <c:pt idx="22">
                  <c:v>2.21</c:v>
                </c:pt>
                <c:pt idx="23">
                  <c:v>2.09</c:v>
                </c:pt>
                <c:pt idx="24">
                  <c:v>1.98</c:v>
                </c:pt>
                <c:pt idx="25">
                  <c:v>2.0499999999999998</c:v>
                </c:pt>
                <c:pt idx="26">
                  <c:v>2.04</c:v>
                </c:pt>
                <c:pt idx="27">
                  <c:v>2.06</c:v>
                </c:pt>
                <c:pt idx="28">
                  <c:v>2.1</c:v>
                </c:pt>
                <c:pt idx="29">
                  <c:v>2</c:v>
                </c:pt>
                <c:pt idx="30">
                  <c:v>1.86</c:v>
                </c:pt>
                <c:pt idx="31">
                  <c:v>1.98</c:v>
                </c:pt>
                <c:pt idx="32">
                  <c:v>1.97</c:v>
                </c:pt>
                <c:pt idx="33">
                  <c:v>1.95</c:v>
                </c:pt>
                <c:pt idx="34">
                  <c:v>1.93</c:v>
                </c:pt>
                <c:pt idx="35">
                  <c:v>1.87</c:v>
                </c:pt>
                <c:pt idx="36">
                  <c:v>1.83</c:v>
                </c:pt>
                <c:pt idx="37">
                  <c:v>1.79</c:v>
                </c:pt>
                <c:pt idx="38">
                  <c:v>1.73</c:v>
                </c:pt>
                <c:pt idx="39">
                  <c:v>1.68</c:v>
                </c:pt>
                <c:pt idx="40">
                  <c:v>1.61</c:v>
                </c:pt>
                <c:pt idx="41">
                  <c:v>1.55</c:v>
                </c:pt>
                <c:pt idx="42">
                  <c:v>1.49</c:v>
                </c:pt>
                <c:pt idx="43">
                  <c:v>1.44</c:v>
                </c:pt>
                <c:pt idx="44">
                  <c:v>1.37</c:v>
                </c:pt>
                <c:pt idx="4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8-4FB1-8961-956C9AC95372}"/>
            </c:ext>
          </c:extLst>
        </c:ser>
        <c:ser>
          <c:idx val="2"/>
          <c:order val="2"/>
          <c:tx>
            <c:strRef>
              <c:f>'4A'!$M$356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'4A'!$N$356:$BG$356</c:f>
              <c:numCache>
                <c:formatCode>General</c:formatCode>
                <c:ptCount val="46"/>
                <c:pt idx="0">
                  <c:v>1.81</c:v>
                </c:pt>
                <c:pt idx="1">
                  <c:v>1.87</c:v>
                </c:pt>
                <c:pt idx="2">
                  <c:v>1.84</c:v>
                </c:pt>
                <c:pt idx="3">
                  <c:v>1.76</c:v>
                </c:pt>
                <c:pt idx="4">
                  <c:v>1.82</c:v>
                </c:pt>
                <c:pt idx="5">
                  <c:v>1.79</c:v>
                </c:pt>
                <c:pt idx="6">
                  <c:v>1.8</c:v>
                </c:pt>
                <c:pt idx="7">
                  <c:v>1.81</c:v>
                </c:pt>
                <c:pt idx="8">
                  <c:v>1.81</c:v>
                </c:pt>
                <c:pt idx="9">
                  <c:v>1.9</c:v>
                </c:pt>
                <c:pt idx="10">
                  <c:v>1.87</c:v>
                </c:pt>
                <c:pt idx="11">
                  <c:v>1.91</c:v>
                </c:pt>
                <c:pt idx="12">
                  <c:v>1.87</c:v>
                </c:pt>
                <c:pt idx="13">
                  <c:v>1.9</c:v>
                </c:pt>
                <c:pt idx="14">
                  <c:v>1.93</c:v>
                </c:pt>
                <c:pt idx="15">
                  <c:v>1.98</c:v>
                </c:pt>
                <c:pt idx="16">
                  <c:v>2.04</c:v>
                </c:pt>
                <c:pt idx="17">
                  <c:v>2.0499999999999998</c:v>
                </c:pt>
                <c:pt idx="18">
                  <c:v>1.96</c:v>
                </c:pt>
                <c:pt idx="19">
                  <c:v>1.65</c:v>
                </c:pt>
                <c:pt idx="20">
                  <c:v>1.79</c:v>
                </c:pt>
                <c:pt idx="21">
                  <c:v>1.76</c:v>
                </c:pt>
                <c:pt idx="22">
                  <c:v>1.62</c:v>
                </c:pt>
                <c:pt idx="23">
                  <c:v>1.59</c:v>
                </c:pt>
                <c:pt idx="24">
                  <c:v>1.58</c:v>
                </c:pt>
                <c:pt idx="25">
                  <c:v>1.59</c:v>
                </c:pt>
                <c:pt idx="26">
                  <c:v>1.62</c:v>
                </c:pt>
                <c:pt idx="27">
                  <c:v>1.67</c:v>
                </c:pt>
                <c:pt idx="28">
                  <c:v>1.75</c:v>
                </c:pt>
                <c:pt idx="29">
                  <c:v>1.7</c:v>
                </c:pt>
                <c:pt idx="30">
                  <c:v>1.66</c:v>
                </c:pt>
                <c:pt idx="31">
                  <c:v>1.68</c:v>
                </c:pt>
                <c:pt idx="32">
                  <c:v>1.68</c:v>
                </c:pt>
                <c:pt idx="33">
                  <c:v>1.67</c:v>
                </c:pt>
                <c:pt idx="34">
                  <c:v>1.66</c:v>
                </c:pt>
                <c:pt idx="35">
                  <c:v>1.62</c:v>
                </c:pt>
                <c:pt idx="36">
                  <c:v>1.6</c:v>
                </c:pt>
                <c:pt idx="37">
                  <c:v>1.57</c:v>
                </c:pt>
                <c:pt idx="38">
                  <c:v>1.53</c:v>
                </c:pt>
                <c:pt idx="39">
                  <c:v>1.5</c:v>
                </c:pt>
                <c:pt idx="40">
                  <c:v>1.44</c:v>
                </c:pt>
                <c:pt idx="41">
                  <c:v>1.41</c:v>
                </c:pt>
                <c:pt idx="42">
                  <c:v>1.37</c:v>
                </c:pt>
                <c:pt idx="43">
                  <c:v>1.32</c:v>
                </c:pt>
                <c:pt idx="44">
                  <c:v>1.27</c:v>
                </c:pt>
                <c:pt idx="4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8-4FB1-8961-956C9AC95372}"/>
            </c:ext>
          </c:extLst>
        </c:ser>
        <c:ser>
          <c:idx val="3"/>
          <c:order val="3"/>
          <c:tx>
            <c:strRef>
              <c:f>'4A'!$M$357</c:f>
              <c:strCache>
                <c:ptCount val="1"/>
                <c:pt idx="0">
                  <c:v>Grænsehandel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'4A'!$N$357:$BG$357</c:f>
              <c:numCache>
                <c:formatCode>General</c:formatCode>
                <c:ptCount val="46"/>
                <c:pt idx="0">
                  <c:v>-0.1</c:v>
                </c:pt>
                <c:pt idx="1">
                  <c:v>-0.03</c:v>
                </c:pt>
                <c:pt idx="2">
                  <c:v>0.15</c:v>
                </c:pt>
                <c:pt idx="3">
                  <c:v>0.28999999999999998</c:v>
                </c:pt>
                <c:pt idx="4">
                  <c:v>0.52</c:v>
                </c:pt>
                <c:pt idx="5">
                  <c:v>0.44</c:v>
                </c:pt>
                <c:pt idx="6">
                  <c:v>0.4</c:v>
                </c:pt>
                <c:pt idx="7">
                  <c:v>0.37</c:v>
                </c:pt>
                <c:pt idx="8">
                  <c:v>0.43</c:v>
                </c:pt>
                <c:pt idx="9">
                  <c:v>0.19</c:v>
                </c:pt>
                <c:pt idx="10">
                  <c:v>0.04</c:v>
                </c:pt>
                <c:pt idx="11">
                  <c:v>0.12</c:v>
                </c:pt>
                <c:pt idx="12">
                  <c:v>0.24</c:v>
                </c:pt>
                <c:pt idx="13">
                  <c:v>0.47</c:v>
                </c:pt>
                <c:pt idx="14">
                  <c:v>0.53</c:v>
                </c:pt>
                <c:pt idx="15">
                  <c:v>0.53</c:v>
                </c:pt>
                <c:pt idx="16">
                  <c:v>0.59</c:v>
                </c:pt>
                <c:pt idx="17">
                  <c:v>0.8</c:v>
                </c:pt>
                <c:pt idx="18">
                  <c:v>0.75</c:v>
                </c:pt>
                <c:pt idx="19">
                  <c:v>0.67</c:v>
                </c:pt>
                <c:pt idx="20">
                  <c:v>0.54</c:v>
                </c:pt>
                <c:pt idx="21">
                  <c:v>0.65</c:v>
                </c:pt>
                <c:pt idx="22">
                  <c:v>0.47</c:v>
                </c:pt>
                <c:pt idx="23">
                  <c:v>0.43</c:v>
                </c:pt>
                <c:pt idx="24">
                  <c:v>0.62</c:v>
                </c:pt>
                <c:pt idx="25">
                  <c:v>0.64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0.73</c:v>
                </c:pt>
                <c:pt idx="39">
                  <c:v>0.73</c:v>
                </c:pt>
                <c:pt idx="40">
                  <c:v>0.72</c:v>
                </c:pt>
                <c:pt idx="41">
                  <c:v>0.72</c:v>
                </c:pt>
                <c:pt idx="42">
                  <c:v>0.72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8-4FB1-8961-956C9AC95372}"/>
            </c:ext>
          </c:extLst>
        </c:ser>
        <c:ser>
          <c:idx val="4"/>
          <c:order val="4"/>
          <c:tx>
            <c:strRef>
              <c:f>'4A'!$M$358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'4A'!$N$358:$BG$358</c:f>
              <c:numCache>
                <c:formatCode>General</c:formatCode>
                <c:ptCount val="46"/>
                <c:pt idx="0">
                  <c:v>0.63</c:v>
                </c:pt>
                <c:pt idx="1">
                  <c:v>0.64</c:v>
                </c:pt>
                <c:pt idx="2">
                  <c:v>0.61</c:v>
                </c:pt>
                <c:pt idx="3">
                  <c:v>0.62</c:v>
                </c:pt>
                <c:pt idx="4">
                  <c:v>0.64</c:v>
                </c:pt>
                <c:pt idx="5">
                  <c:v>0.66</c:v>
                </c:pt>
                <c:pt idx="6">
                  <c:v>0.68</c:v>
                </c:pt>
                <c:pt idx="7">
                  <c:v>0.68</c:v>
                </c:pt>
                <c:pt idx="8">
                  <c:v>0.66</c:v>
                </c:pt>
                <c:pt idx="9">
                  <c:v>0.65</c:v>
                </c:pt>
                <c:pt idx="10">
                  <c:v>0.65</c:v>
                </c:pt>
                <c:pt idx="11">
                  <c:v>0.64</c:v>
                </c:pt>
                <c:pt idx="12">
                  <c:v>0.63</c:v>
                </c:pt>
                <c:pt idx="13">
                  <c:v>0.63</c:v>
                </c:pt>
                <c:pt idx="14">
                  <c:v>0.64</c:v>
                </c:pt>
                <c:pt idx="15">
                  <c:v>0.61</c:v>
                </c:pt>
                <c:pt idx="16">
                  <c:v>0.6</c:v>
                </c:pt>
                <c:pt idx="17">
                  <c:v>0.57999999999999996</c:v>
                </c:pt>
                <c:pt idx="18">
                  <c:v>0.57999999999999996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0.53</c:v>
                </c:pt>
                <c:pt idx="22">
                  <c:v>0.5</c:v>
                </c:pt>
                <c:pt idx="23">
                  <c:v>0.5</c:v>
                </c:pt>
                <c:pt idx="24">
                  <c:v>0.49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0.56999999999999995</c:v>
                </c:pt>
                <c:pt idx="28">
                  <c:v>0.59</c:v>
                </c:pt>
                <c:pt idx="29">
                  <c:v>0.56000000000000005</c:v>
                </c:pt>
                <c:pt idx="30">
                  <c:v>0.49</c:v>
                </c:pt>
                <c:pt idx="31">
                  <c:v>0.49</c:v>
                </c:pt>
                <c:pt idx="32">
                  <c:v>0.46</c:v>
                </c:pt>
                <c:pt idx="33">
                  <c:v>0.43</c:v>
                </c:pt>
                <c:pt idx="34">
                  <c:v>0.4</c:v>
                </c:pt>
                <c:pt idx="35">
                  <c:v>0.37</c:v>
                </c:pt>
                <c:pt idx="36">
                  <c:v>0.34</c:v>
                </c:pt>
                <c:pt idx="37">
                  <c:v>0.31</c:v>
                </c:pt>
                <c:pt idx="38">
                  <c:v>0.28000000000000003</c:v>
                </c:pt>
                <c:pt idx="39">
                  <c:v>0.25</c:v>
                </c:pt>
                <c:pt idx="40">
                  <c:v>0.22</c:v>
                </c:pt>
                <c:pt idx="41">
                  <c:v>0.2</c:v>
                </c:pt>
                <c:pt idx="42">
                  <c:v>0.18</c:v>
                </c:pt>
                <c:pt idx="43">
                  <c:v>0.16</c:v>
                </c:pt>
                <c:pt idx="44">
                  <c:v>0.15</c:v>
                </c:pt>
                <c:pt idx="45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8-4FB1-8961-956C9AC95372}"/>
            </c:ext>
          </c:extLst>
        </c:ser>
        <c:ser>
          <c:idx val="5"/>
          <c:order val="5"/>
          <c:tx>
            <c:strRef>
              <c:f>'4A'!$M$359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'4A'!$N$359:$BG$359</c:f>
              <c:numCache>
                <c:formatCode>General</c:formatCode>
                <c:ptCount val="4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8-4FB1-8961-956C9AC9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086696"/>
        <c:axId val="635093584"/>
      </c:lineChart>
      <c:catAx>
        <c:axId val="63508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93584"/>
        <c:crosses val="autoZero"/>
        <c:auto val="1"/>
        <c:lblAlgn val="ctr"/>
        <c:lblOffset val="100"/>
        <c:tickLblSkip val="5"/>
        <c:noMultiLvlLbl val="0"/>
      </c:catAx>
      <c:valAx>
        <c:axId val="63509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86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af flydende brændstoffer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97854237414636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'4B'!$M$4</c:f>
              <c:strCache>
                <c:ptCount val="1"/>
                <c:pt idx="0">
                  <c:v>Benzin &amp; Diesel - Transport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'4B'!$N$4:$BG$4</c:f>
              <c:numCache>
                <c:formatCode>General</c:formatCode>
                <c:ptCount val="46"/>
                <c:pt idx="0">
                  <c:v>133.07</c:v>
                </c:pt>
                <c:pt idx="1">
                  <c:v>137.79</c:v>
                </c:pt>
                <c:pt idx="2">
                  <c:v>137.9</c:v>
                </c:pt>
                <c:pt idx="3">
                  <c:v>137.96</c:v>
                </c:pt>
                <c:pt idx="4">
                  <c:v>141.22999999999999</c:v>
                </c:pt>
                <c:pt idx="5">
                  <c:v>143.62</c:v>
                </c:pt>
                <c:pt idx="6">
                  <c:v>146.54</c:v>
                </c:pt>
                <c:pt idx="7">
                  <c:v>149.80000000000001</c:v>
                </c:pt>
                <c:pt idx="8">
                  <c:v>150.91</c:v>
                </c:pt>
                <c:pt idx="9">
                  <c:v>155.86000000000001</c:v>
                </c:pt>
                <c:pt idx="10">
                  <c:v>156.32</c:v>
                </c:pt>
                <c:pt idx="11">
                  <c:v>155.57</c:v>
                </c:pt>
                <c:pt idx="12">
                  <c:v>155.88999999999999</c:v>
                </c:pt>
                <c:pt idx="13">
                  <c:v>159.41999999999999</c:v>
                </c:pt>
                <c:pt idx="14">
                  <c:v>162.94999999999999</c:v>
                </c:pt>
                <c:pt idx="15">
                  <c:v>164.72</c:v>
                </c:pt>
                <c:pt idx="16">
                  <c:v>169.11</c:v>
                </c:pt>
                <c:pt idx="17">
                  <c:v>174.51</c:v>
                </c:pt>
                <c:pt idx="18">
                  <c:v>171.18</c:v>
                </c:pt>
                <c:pt idx="19">
                  <c:v>162.44</c:v>
                </c:pt>
                <c:pt idx="20">
                  <c:v>163.35</c:v>
                </c:pt>
                <c:pt idx="21">
                  <c:v>157.63999999999999</c:v>
                </c:pt>
                <c:pt idx="22">
                  <c:v>152.72999999999999</c:v>
                </c:pt>
                <c:pt idx="23">
                  <c:v>150.63999999999999</c:v>
                </c:pt>
                <c:pt idx="24">
                  <c:v>150.97999999999999</c:v>
                </c:pt>
                <c:pt idx="25">
                  <c:v>153.56</c:v>
                </c:pt>
                <c:pt idx="26">
                  <c:v>154.15</c:v>
                </c:pt>
                <c:pt idx="27">
                  <c:v>156.22</c:v>
                </c:pt>
                <c:pt idx="28">
                  <c:v>159.86000000000001</c:v>
                </c:pt>
                <c:pt idx="29">
                  <c:v>157.08000000000001</c:v>
                </c:pt>
                <c:pt idx="30">
                  <c:v>143.5</c:v>
                </c:pt>
                <c:pt idx="31">
                  <c:v>154.80000000000001</c:v>
                </c:pt>
                <c:pt idx="32">
                  <c:v>152.87</c:v>
                </c:pt>
                <c:pt idx="33">
                  <c:v>151.43</c:v>
                </c:pt>
                <c:pt idx="34">
                  <c:v>149.08000000000001</c:v>
                </c:pt>
                <c:pt idx="35">
                  <c:v>144.38999999999999</c:v>
                </c:pt>
                <c:pt idx="36">
                  <c:v>141.05000000000001</c:v>
                </c:pt>
                <c:pt idx="37">
                  <c:v>136.1</c:v>
                </c:pt>
                <c:pt idx="38">
                  <c:v>131.38</c:v>
                </c:pt>
                <c:pt idx="39">
                  <c:v>127.24</c:v>
                </c:pt>
                <c:pt idx="40">
                  <c:v>122.23</c:v>
                </c:pt>
                <c:pt idx="41">
                  <c:v>118.02</c:v>
                </c:pt>
                <c:pt idx="42">
                  <c:v>113.07</c:v>
                </c:pt>
                <c:pt idx="43">
                  <c:v>107.88</c:v>
                </c:pt>
                <c:pt idx="44">
                  <c:v>102.52</c:v>
                </c:pt>
                <c:pt idx="45">
                  <c:v>97.11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0-4AB6-AF39-1D5868F0862B}"/>
            </c:ext>
          </c:extLst>
        </c:ser>
        <c:ser>
          <c:idx val="1"/>
          <c:order val="1"/>
          <c:tx>
            <c:strRef>
              <c:f>'4B'!$M$5</c:f>
              <c:strCache>
                <c:ptCount val="1"/>
                <c:pt idx="0">
                  <c:v>Benzin &amp; Diesel - Øvrige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'4B'!$N$5:$BG$5</c:f>
              <c:numCache>
                <c:formatCode>General</c:formatCode>
                <c:ptCount val="46"/>
                <c:pt idx="0">
                  <c:v>82.32</c:v>
                </c:pt>
                <c:pt idx="1">
                  <c:v>86.55</c:v>
                </c:pt>
                <c:pt idx="2">
                  <c:v>77.72</c:v>
                </c:pt>
                <c:pt idx="3">
                  <c:v>83.42</c:v>
                </c:pt>
                <c:pt idx="4">
                  <c:v>75.22</c:v>
                </c:pt>
                <c:pt idx="5">
                  <c:v>76.55</c:v>
                </c:pt>
                <c:pt idx="6">
                  <c:v>79.38</c:v>
                </c:pt>
                <c:pt idx="7">
                  <c:v>73.3</c:v>
                </c:pt>
                <c:pt idx="8">
                  <c:v>70.209999999999994</c:v>
                </c:pt>
                <c:pt idx="9">
                  <c:v>69.91</c:v>
                </c:pt>
                <c:pt idx="10">
                  <c:v>63.4</c:v>
                </c:pt>
                <c:pt idx="11">
                  <c:v>65.62</c:v>
                </c:pt>
                <c:pt idx="12">
                  <c:v>62.04</c:v>
                </c:pt>
                <c:pt idx="13">
                  <c:v>60.84</c:v>
                </c:pt>
                <c:pt idx="14">
                  <c:v>58.85</c:v>
                </c:pt>
                <c:pt idx="15">
                  <c:v>56.07</c:v>
                </c:pt>
                <c:pt idx="16">
                  <c:v>52.89</c:v>
                </c:pt>
                <c:pt idx="17">
                  <c:v>49.38</c:v>
                </c:pt>
                <c:pt idx="18">
                  <c:v>48.58</c:v>
                </c:pt>
                <c:pt idx="19">
                  <c:v>46.09</c:v>
                </c:pt>
                <c:pt idx="20">
                  <c:v>46.97</c:v>
                </c:pt>
                <c:pt idx="21">
                  <c:v>41.83</c:v>
                </c:pt>
                <c:pt idx="22">
                  <c:v>37.65</c:v>
                </c:pt>
                <c:pt idx="23">
                  <c:v>35.69</c:v>
                </c:pt>
                <c:pt idx="24">
                  <c:v>29.92</c:v>
                </c:pt>
                <c:pt idx="25">
                  <c:v>30.9</c:v>
                </c:pt>
                <c:pt idx="26">
                  <c:v>30.75</c:v>
                </c:pt>
                <c:pt idx="27">
                  <c:v>28.92</c:v>
                </c:pt>
                <c:pt idx="28">
                  <c:v>29.84</c:v>
                </c:pt>
                <c:pt idx="29">
                  <c:v>26.78</c:v>
                </c:pt>
                <c:pt idx="30">
                  <c:v>26.57</c:v>
                </c:pt>
                <c:pt idx="31">
                  <c:v>25.22</c:v>
                </c:pt>
                <c:pt idx="32">
                  <c:v>24.26</c:v>
                </c:pt>
                <c:pt idx="33">
                  <c:v>23.3</c:v>
                </c:pt>
                <c:pt idx="34">
                  <c:v>22.34</c:v>
                </c:pt>
                <c:pt idx="35">
                  <c:v>21.17</c:v>
                </c:pt>
                <c:pt idx="36">
                  <c:v>20.260000000000002</c:v>
                </c:pt>
                <c:pt idx="37">
                  <c:v>19.350000000000001</c:v>
                </c:pt>
                <c:pt idx="38">
                  <c:v>18.29</c:v>
                </c:pt>
                <c:pt idx="39">
                  <c:v>17.38</c:v>
                </c:pt>
                <c:pt idx="40">
                  <c:v>16.28</c:v>
                </c:pt>
                <c:pt idx="41">
                  <c:v>15.88</c:v>
                </c:pt>
                <c:pt idx="42">
                  <c:v>15.47</c:v>
                </c:pt>
                <c:pt idx="43">
                  <c:v>15.06</c:v>
                </c:pt>
                <c:pt idx="44">
                  <c:v>14.66</c:v>
                </c:pt>
                <c:pt idx="45">
                  <c:v>14.25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0-4AB6-AF39-1D5868F0862B}"/>
            </c:ext>
          </c:extLst>
        </c:ser>
        <c:ser>
          <c:idx val="2"/>
          <c:order val="2"/>
          <c:tx>
            <c:strRef>
              <c:f>'4B'!$M$6</c:f>
              <c:strCache>
                <c:ptCount val="1"/>
                <c:pt idx="0">
                  <c:v>VE-brændstof - Transport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0.22</c:v>
                </c:pt>
                <c:pt idx="19">
                  <c:v>0.34</c:v>
                </c:pt>
                <c:pt idx="20">
                  <c:v>1.1299999999999999</c:v>
                </c:pt>
                <c:pt idx="21">
                  <c:v>5.48</c:v>
                </c:pt>
                <c:pt idx="22">
                  <c:v>8.64</c:v>
                </c:pt>
                <c:pt idx="23">
                  <c:v>8.7100000000000009</c:v>
                </c:pt>
                <c:pt idx="24">
                  <c:v>8.94</c:v>
                </c:pt>
                <c:pt idx="25">
                  <c:v>8.9700000000000006</c:v>
                </c:pt>
                <c:pt idx="26">
                  <c:v>9.1</c:v>
                </c:pt>
                <c:pt idx="27">
                  <c:v>9.02</c:v>
                </c:pt>
                <c:pt idx="28">
                  <c:v>8.9600000000000009</c:v>
                </c:pt>
                <c:pt idx="29">
                  <c:v>9.48</c:v>
                </c:pt>
                <c:pt idx="30">
                  <c:v>10.53</c:v>
                </c:pt>
                <c:pt idx="31">
                  <c:v>11.03</c:v>
                </c:pt>
                <c:pt idx="32">
                  <c:v>10.73</c:v>
                </c:pt>
                <c:pt idx="33">
                  <c:v>10.62</c:v>
                </c:pt>
                <c:pt idx="34">
                  <c:v>10.46</c:v>
                </c:pt>
                <c:pt idx="35">
                  <c:v>11.8</c:v>
                </c:pt>
                <c:pt idx="36">
                  <c:v>11.43</c:v>
                </c:pt>
                <c:pt idx="37">
                  <c:v>10.93</c:v>
                </c:pt>
                <c:pt idx="38">
                  <c:v>11.67</c:v>
                </c:pt>
                <c:pt idx="39">
                  <c:v>11.2</c:v>
                </c:pt>
                <c:pt idx="40">
                  <c:v>12.08</c:v>
                </c:pt>
                <c:pt idx="41">
                  <c:v>11.6</c:v>
                </c:pt>
                <c:pt idx="42">
                  <c:v>11.07</c:v>
                </c:pt>
                <c:pt idx="43">
                  <c:v>10.52</c:v>
                </c:pt>
                <c:pt idx="44">
                  <c:v>9.9700000000000006</c:v>
                </c:pt>
                <c:pt idx="45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0-4AB6-AF39-1D5868F0862B}"/>
            </c:ext>
          </c:extLst>
        </c:ser>
        <c:ser>
          <c:idx val="3"/>
          <c:order val="3"/>
          <c:tx>
            <c:strRef>
              <c:f>'4B'!$M$7</c:f>
              <c:strCache>
                <c:ptCount val="1"/>
                <c:pt idx="0">
                  <c:v>VE-brændstof - 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'4B'!$N$7:$BG$7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0.04</c:v>
                </c:pt>
                <c:pt idx="19">
                  <c:v>0.04</c:v>
                </c:pt>
                <c:pt idx="20">
                  <c:v>0.02</c:v>
                </c:pt>
                <c:pt idx="21">
                  <c:v>0.01</c:v>
                </c:pt>
                <c:pt idx="22">
                  <c:v>0.13</c:v>
                </c:pt>
                <c:pt idx="23">
                  <c:v>0.05</c:v>
                </c:pt>
                <c:pt idx="24">
                  <c:v>0.01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0.04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0.28000000000000003</c:v>
                </c:pt>
                <c:pt idx="36">
                  <c:v>0.27</c:v>
                </c:pt>
                <c:pt idx="37">
                  <c:v>0.27</c:v>
                </c:pt>
                <c:pt idx="38">
                  <c:v>0.41</c:v>
                </c:pt>
                <c:pt idx="39">
                  <c:v>0.4</c:v>
                </c:pt>
                <c:pt idx="40">
                  <c:v>0.59</c:v>
                </c:pt>
                <c:pt idx="41">
                  <c:v>0.57999999999999996</c:v>
                </c:pt>
                <c:pt idx="42">
                  <c:v>0.56999999999999995</c:v>
                </c:pt>
                <c:pt idx="43">
                  <c:v>0.56000000000000005</c:v>
                </c:pt>
                <c:pt idx="44">
                  <c:v>0.55000000000000004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0-4AB6-AF39-1D5868F0862B}"/>
            </c:ext>
          </c:extLst>
        </c:ser>
        <c:ser>
          <c:idx val="4"/>
          <c:order val="4"/>
          <c:tx>
            <c:strRef>
              <c:f>'4B'!$M$8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'4B'!$N$8:$BG$8</c:f>
              <c:numCache>
                <c:formatCode>General</c:formatCode>
                <c:ptCount val="46"/>
                <c:pt idx="0">
                  <c:v>-1.4</c:v>
                </c:pt>
                <c:pt idx="1">
                  <c:v>-0.42</c:v>
                </c:pt>
                <c:pt idx="2">
                  <c:v>2.04</c:v>
                </c:pt>
                <c:pt idx="3">
                  <c:v>3.84</c:v>
                </c:pt>
                <c:pt idx="4">
                  <c:v>6.94</c:v>
                </c:pt>
                <c:pt idx="5">
                  <c:v>5.88</c:v>
                </c:pt>
                <c:pt idx="6">
                  <c:v>5.31</c:v>
                </c:pt>
                <c:pt idx="7">
                  <c:v>4.96</c:v>
                </c:pt>
                <c:pt idx="8">
                  <c:v>5.74</c:v>
                </c:pt>
                <c:pt idx="9">
                  <c:v>2.52</c:v>
                </c:pt>
                <c:pt idx="10">
                  <c:v>0.51</c:v>
                </c:pt>
                <c:pt idx="11">
                  <c:v>1.61</c:v>
                </c:pt>
                <c:pt idx="12">
                  <c:v>3.28</c:v>
                </c:pt>
                <c:pt idx="13">
                  <c:v>6.25</c:v>
                </c:pt>
                <c:pt idx="14">
                  <c:v>7.15</c:v>
                </c:pt>
                <c:pt idx="15">
                  <c:v>7.15</c:v>
                </c:pt>
                <c:pt idx="16">
                  <c:v>7.97</c:v>
                </c:pt>
                <c:pt idx="17">
                  <c:v>10.76</c:v>
                </c:pt>
                <c:pt idx="18">
                  <c:v>10.039999999999999</c:v>
                </c:pt>
                <c:pt idx="19">
                  <c:v>8.9700000000000006</c:v>
                </c:pt>
                <c:pt idx="20">
                  <c:v>7.16</c:v>
                </c:pt>
                <c:pt idx="21">
                  <c:v>8.67</c:v>
                </c:pt>
                <c:pt idx="22">
                  <c:v>6.18</c:v>
                </c:pt>
                <c:pt idx="23">
                  <c:v>5.66</c:v>
                </c:pt>
                <c:pt idx="24">
                  <c:v>8.17</c:v>
                </c:pt>
                <c:pt idx="25">
                  <c:v>8.4600000000000009</c:v>
                </c:pt>
                <c:pt idx="26">
                  <c:v>10.55</c:v>
                </c:pt>
                <c:pt idx="27">
                  <c:v>10.55</c:v>
                </c:pt>
                <c:pt idx="28">
                  <c:v>10.55</c:v>
                </c:pt>
                <c:pt idx="29">
                  <c:v>10.55</c:v>
                </c:pt>
                <c:pt idx="30">
                  <c:v>10.55</c:v>
                </c:pt>
                <c:pt idx="31">
                  <c:v>10.55</c:v>
                </c:pt>
                <c:pt idx="32">
                  <c:v>10.55</c:v>
                </c:pt>
                <c:pt idx="33">
                  <c:v>10.55</c:v>
                </c:pt>
                <c:pt idx="34">
                  <c:v>10.55</c:v>
                </c:pt>
                <c:pt idx="35">
                  <c:v>10.55</c:v>
                </c:pt>
                <c:pt idx="36">
                  <c:v>10.55</c:v>
                </c:pt>
                <c:pt idx="37">
                  <c:v>10.55</c:v>
                </c:pt>
                <c:pt idx="38">
                  <c:v>10.55</c:v>
                </c:pt>
                <c:pt idx="39">
                  <c:v>10.55</c:v>
                </c:pt>
                <c:pt idx="40">
                  <c:v>10.55</c:v>
                </c:pt>
                <c:pt idx="41">
                  <c:v>10.55</c:v>
                </c:pt>
                <c:pt idx="42">
                  <c:v>10.55</c:v>
                </c:pt>
                <c:pt idx="43">
                  <c:v>10.55</c:v>
                </c:pt>
                <c:pt idx="44">
                  <c:v>10.55</c:v>
                </c:pt>
                <c:pt idx="45">
                  <c:v>10.55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0-4AB6-AF39-1D5868F0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346984"/>
        <c:axId val="596336816"/>
      </c:areaChart>
      <c:lineChart>
        <c:grouping val="standard"/>
        <c:varyColors val="0"/>
        <c:ser>
          <c:idx val="5"/>
          <c:order val="5"/>
          <c:tx>
            <c:strRef>
              <c:f>'4B'!$M$9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'4B'!$N$9:$BG$9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0-4AB6-AF39-1D5868F0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635712"/>
        <c:axId val="675635056"/>
      </c:lineChart>
      <c:catAx>
        <c:axId val="59634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36816"/>
        <c:crosses val="autoZero"/>
        <c:auto val="1"/>
        <c:lblAlgn val="ctr"/>
        <c:lblOffset val="100"/>
        <c:tickLblSkip val="5"/>
        <c:noMultiLvlLbl val="0"/>
      </c:catAx>
      <c:valAx>
        <c:axId val="59633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6984"/>
        <c:crosses val="autoZero"/>
        <c:crossBetween val="between"/>
      </c:valAx>
      <c:valAx>
        <c:axId val="675635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75635712"/>
        <c:crosses val="max"/>
        <c:crossBetween val="between"/>
        <c:majorUnit val="2.0000000000000004E-2"/>
      </c:valAx>
      <c:catAx>
        <c:axId val="67563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563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29727208269576"/>
          <c:y val="0.21680731809824183"/>
          <c:w val="0.29348471843863116"/>
          <c:h val="0.5444999988390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Flydende brændstof og VE andel i transport og intern transport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767793945790955"/>
          <c:w val="0.58253591819979844"/>
          <c:h val="0.67444951558432897"/>
        </c:manualLayout>
      </c:layout>
      <c:lineChart>
        <c:grouping val="standard"/>
        <c:varyColors val="0"/>
        <c:ser>
          <c:idx val="0"/>
          <c:order val="0"/>
          <c:tx>
            <c:strRef>
              <c:f>'4B'!$M$29</c:f>
              <c:strCache>
                <c:ptCount val="1"/>
                <c:pt idx="0">
                  <c:v>KF22 - Samlet flydende brændstoffer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'4B'!$N$29:$BG$29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191.19</c:v>
                </c:pt>
                <c:pt idx="31">
                  <c:v>201.67</c:v>
                </c:pt>
                <c:pt idx="32">
                  <c:v>198.48</c:v>
                </c:pt>
                <c:pt idx="33">
                  <c:v>195.97</c:v>
                </c:pt>
                <c:pt idx="34">
                  <c:v>192.5</c:v>
                </c:pt>
                <c:pt idx="35">
                  <c:v>188.19</c:v>
                </c:pt>
                <c:pt idx="36">
                  <c:v>183.57</c:v>
                </c:pt>
                <c:pt idx="37">
                  <c:v>177.2</c:v>
                </c:pt>
                <c:pt idx="38">
                  <c:v>172.3</c:v>
                </c:pt>
                <c:pt idx="39">
                  <c:v>166.79</c:v>
                </c:pt>
                <c:pt idx="40">
                  <c:v>161.74</c:v>
                </c:pt>
                <c:pt idx="41">
                  <c:v>156.63</c:v>
                </c:pt>
                <c:pt idx="42">
                  <c:v>150.72999999999999</c:v>
                </c:pt>
                <c:pt idx="43">
                  <c:v>144.57</c:v>
                </c:pt>
                <c:pt idx="44">
                  <c:v>138.25</c:v>
                </c:pt>
                <c:pt idx="45">
                  <c:v>131.85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7-4936-A1A3-D5A1969220C5}"/>
            </c:ext>
          </c:extLst>
        </c:ser>
        <c:ser>
          <c:idx val="1"/>
          <c:order val="1"/>
          <c:tx>
            <c:strRef>
              <c:f>'4B'!$M$30</c:f>
              <c:strCache>
                <c:ptCount val="1"/>
                <c:pt idx="0">
                  <c:v>KF21 - Samlet flydende brændstoffer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'4B'!$N$30:$BG$30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205.92</c:v>
                </c:pt>
                <c:pt idx="31">
                  <c:v>203.56</c:v>
                </c:pt>
                <c:pt idx="32">
                  <c:v>202.05</c:v>
                </c:pt>
                <c:pt idx="33">
                  <c:v>199.69</c:v>
                </c:pt>
                <c:pt idx="34">
                  <c:v>196.49</c:v>
                </c:pt>
                <c:pt idx="35">
                  <c:v>193.36</c:v>
                </c:pt>
                <c:pt idx="36">
                  <c:v>190.46</c:v>
                </c:pt>
                <c:pt idx="37">
                  <c:v>185.61</c:v>
                </c:pt>
                <c:pt idx="38">
                  <c:v>182.07</c:v>
                </c:pt>
                <c:pt idx="39">
                  <c:v>178.31</c:v>
                </c:pt>
                <c:pt idx="40">
                  <c:v>174.55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7-4936-A1A3-D5A19692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346656"/>
        <c:axId val="596340752"/>
      </c:lineChart>
      <c:lineChart>
        <c:grouping val="standard"/>
        <c:varyColors val="0"/>
        <c:ser>
          <c:idx val="2"/>
          <c:order val="2"/>
          <c:tx>
            <c:strRef>
              <c:f>'4B'!$M$31</c:f>
              <c:strCache>
                <c:ptCount val="1"/>
                <c:pt idx="0">
                  <c:v>KF22 - VE andel (Højre akse)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'4B'!$N$31:$BG$31</c:f>
              <c:numCache>
                <c:formatCode>0.0%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7-4936-A1A3-D5A1969220C5}"/>
            </c:ext>
          </c:extLst>
        </c:ser>
        <c:ser>
          <c:idx val="3"/>
          <c:order val="3"/>
          <c:tx>
            <c:strRef>
              <c:f>'4B'!$M$32</c:f>
              <c:strCache>
                <c:ptCount val="1"/>
                <c:pt idx="0">
                  <c:v>KF21 - VE andel (Højre akse)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'4B'!$N$32:$BG$32</c:f>
              <c:numCache>
                <c:formatCode>0.0%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0.09</c:v>
                </c:pt>
                <c:pt idx="39">
                  <c:v>0.09</c:v>
                </c:pt>
                <c:pt idx="4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7-4936-A1A3-D5A19692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745920"/>
        <c:axId val="675752480"/>
      </c:lineChart>
      <c:catAx>
        <c:axId val="5963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0752"/>
        <c:crosses val="autoZero"/>
        <c:auto val="1"/>
        <c:lblAlgn val="ctr"/>
        <c:lblOffset val="100"/>
        <c:tickLblSkip val="5"/>
        <c:noMultiLvlLbl val="0"/>
      </c:catAx>
      <c:valAx>
        <c:axId val="59634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6656"/>
        <c:crosses val="autoZero"/>
        <c:crossBetween val="between"/>
      </c:valAx>
      <c:valAx>
        <c:axId val="675752480"/>
        <c:scaling>
          <c:orientation val="minMax"/>
          <c:max val="0.125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75745920"/>
        <c:crosses val="max"/>
        <c:crossBetween val="between"/>
        <c:majorUnit val="2.5000000000000005E-2"/>
      </c:valAx>
      <c:catAx>
        <c:axId val="67574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5752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587547113482853"/>
          <c:y val="0.34330503940241414"/>
          <c:w val="0.2599065193864985"/>
          <c:h val="0.467618436952986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52910773594059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'5A'!$M$4</c:f>
              <c:strCache>
                <c:ptCount val="1"/>
                <c:pt idx="0">
                  <c:v>Detail- og engroshandel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'5A'!$N$4:$BG$4</c:f>
              <c:numCache>
                <c:formatCode>General</c:formatCode>
                <c:ptCount val="46"/>
                <c:pt idx="0">
                  <c:v>0.43</c:v>
                </c:pt>
                <c:pt idx="1">
                  <c:v>0.4</c:v>
                </c:pt>
                <c:pt idx="2">
                  <c:v>0.38</c:v>
                </c:pt>
                <c:pt idx="3">
                  <c:v>0.34</c:v>
                </c:pt>
                <c:pt idx="4">
                  <c:v>0.28000000000000003</c:v>
                </c:pt>
                <c:pt idx="5">
                  <c:v>0.32</c:v>
                </c:pt>
                <c:pt idx="6">
                  <c:v>0.36</c:v>
                </c:pt>
                <c:pt idx="7">
                  <c:v>0.28000000000000003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0.25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0.21</c:v>
                </c:pt>
                <c:pt idx="15">
                  <c:v>0.2</c:v>
                </c:pt>
                <c:pt idx="16">
                  <c:v>0.22</c:v>
                </c:pt>
                <c:pt idx="17">
                  <c:v>0.2</c:v>
                </c:pt>
                <c:pt idx="18">
                  <c:v>0.18</c:v>
                </c:pt>
                <c:pt idx="19">
                  <c:v>0.17</c:v>
                </c:pt>
                <c:pt idx="20">
                  <c:v>0.18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0.16</c:v>
                </c:pt>
                <c:pt idx="24">
                  <c:v>0.12</c:v>
                </c:pt>
                <c:pt idx="25">
                  <c:v>0.13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0.13</c:v>
                </c:pt>
                <c:pt idx="29">
                  <c:v>0.12</c:v>
                </c:pt>
                <c:pt idx="30">
                  <c:v>0.11</c:v>
                </c:pt>
                <c:pt idx="31">
                  <c:v>0.1</c:v>
                </c:pt>
                <c:pt idx="32">
                  <c:v>0.09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0.05</c:v>
                </c:pt>
                <c:pt idx="38">
                  <c:v>0.04</c:v>
                </c:pt>
                <c:pt idx="39">
                  <c:v>0.03</c:v>
                </c:pt>
                <c:pt idx="40">
                  <c:v>0.02</c:v>
                </c:pt>
                <c:pt idx="41">
                  <c:v>0.02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C-4147-BA38-760FED428A50}"/>
            </c:ext>
          </c:extLst>
        </c:ser>
        <c:ser>
          <c:idx val="1"/>
          <c:order val="1"/>
          <c:tx>
            <c:strRef>
              <c:f>'5A'!$M$5</c:f>
              <c:strCache>
                <c:ptCount val="1"/>
                <c:pt idx="0">
                  <c:v>Offentlig service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'5A'!$N$5:$BG$5</c:f>
              <c:numCache>
                <c:formatCode>General</c:formatCode>
                <c:ptCount val="46"/>
                <c:pt idx="0">
                  <c:v>0.51</c:v>
                </c:pt>
                <c:pt idx="1">
                  <c:v>0.5</c:v>
                </c:pt>
                <c:pt idx="2">
                  <c:v>0.42</c:v>
                </c:pt>
                <c:pt idx="3">
                  <c:v>0.47</c:v>
                </c:pt>
                <c:pt idx="4">
                  <c:v>0.4</c:v>
                </c:pt>
                <c:pt idx="5">
                  <c:v>0.38</c:v>
                </c:pt>
                <c:pt idx="6">
                  <c:v>0.45</c:v>
                </c:pt>
                <c:pt idx="7">
                  <c:v>0.4</c:v>
                </c:pt>
                <c:pt idx="8">
                  <c:v>0.37</c:v>
                </c:pt>
                <c:pt idx="9">
                  <c:v>0.35</c:v>
                </c:pt>
                <c:pt idx="10">
                  <c:v>0.31</c:v>
                </c:pt>
                <c:pt idx="11">
                  <c:v>0.31</c:v>
                </c:pt>
                <c:pt idx="12">
                  <c:v>0.31</c:v>
                </c:pt>
                <c:pt idx="13">
                  <c:v>0.34</c:v>
                </c:pt>
                <c:pt idx="14">
                  <c:v>0.34</c:v>
                </c:pt>
                <c:pt idx="15">
                  <c:v>0.35</c:v>
                </c:pt>
                <c:pt idx="16">
                  <c:v>0.33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0.33</c:v>
                </c:pt>
                <c:pt idx="20">
                  <c:v>0.3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0.22</c:v>
                </c:pt>
                <c:pt idx="25">
                  <c:v>0.24</c:v>
                </c:pt>
                <c:pt idx="26">
                  <c:v>0.24</c:v>
                </c:pt>
                <c:pt idx="27">
                  <c:v>0.24</c:v>
                </c:pt>
                <c:pt idx="28">
                  <c:v>0.24</c:v>
                </c:pt>
                <c:pt idx="29">
                  <c:v>0.2</c:v>
                </c:pt>
                <c:pt idx="30">
                  <c:v>0.19</c:v>
                </c:pt>
                <c:pt idx="31">
                  <c:v>0.17</c:v>
                </c:pt>
                <c:pt idx="32">
                  <c:v>0.16</c:v>
                </c:pt>
                <c:pt idx="33">
                  <c:v>0.15</c:v>
                </c:pt>
                <c:pt idx="34">
                  <c:v>0.15</c:v>
                </c:pt>
                <c:pt idx="35">
                  <c:v>0.14000000000000001</c:v>
                </c:pt>
                <c:pt idx="36">
                  <c:v>0.12</c:v>
                </c:pt>
                <c:pt idx="37">
                  <c:v>0.1</c:v>
                </c:pt>
                <c:pt idx="38">
                  <c:v>0.08</c:v>
                </c:pt>
                <c:pt idx="39">
                  <c:v>0.06</c:v>
                </c:pt>
                <c:pt idx="40">
                  <c:v>0.04</c:v>
                </c:pt>
                <c:pt idx="41">
                  <c:v>0.04</c:v>
                </c:pt>
                <c:pt idx="42">
                  <c:v>0.03</c:v>
                </c:pt>
                <c:pt idx="43">
                  <c:v>0.02</c:v>
                </c:pt>
                <c:pt idx="44">
                  <c:v>0.02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C-4147-BA38-760FED428A50}"/>
            </c:ext>
          </c:extLst>
        </c:ser>
        <c:ser>
          <c:idx val="2"/>
          <c:order val="2"/>
          <c:tx>
            <c:strRef>
              <c:f>'5A'!$M$6</c:f>
              <c:strCache>
                <c:ptCount val="1"/>
                <c:pt idx="0">
                  <c:v>Privat service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'5A'!$N$6:$BG$6</c:f>
              <c:numCache>
                <c:formatCode>General</c:formatCode>
                <c:ptCount val="46"/>
                <c:pt idx="0">
                  <c:v>0.47</c:v>
                </c:pt>
                <c:pt idx="1">
                  <c:v>0.42</c:v>
                </c:pt>
                <c:pt idx="2">
                  <c:v>0.41</c:v>
                </c:pt>
                <c:pt idx="3">
                  <c:v>0.48</c:v>
                </c:pt>
                <c:pt idx="4">
                  <c:v>0.41</c:v>
                </c:pt>
                <c:pt idx="5">
                  <c:v>0.42</c:v>
                </c:pt>
                <c:pt idx="6">
                  <c:v>0.47</c:v>
                </c:pt>
                <c:pt idx="7">
                  <c:v>0.44</c:v>
                </c:pt>
                <c:pt idx="8">
                  <c:v>0.35</c:v>
                </c:pt>
                <c:pt idx="9">
                  <c:v>0.34</c:v>
                </c:pt>
                <c:pt idx="10">
                  <c:v>0.34</c:v>
                </c:pt>
                <c:pt idx="11">
                  <c:v>0.33</c:v>
                </c:pt>
                <c:pt idx="12">
                  <c:v>0.36</c:v>
                </c:pt>
                <c:pt idx="13">
                  <c:v>0.41</c:v>
                </c:pt>
                <c:pt idx="14">
                  <c:v>0.4</c:v>
                </c:pt>
                <c:pt idx="15">
                  <c:v>0.39</c:v>
                </c:pt>
                <c:pt idx="16">
                  <c:v>0.4</c:v>
                </c:pt>
                <c:pt idx="17">
                  <c:v>0.37</c:v>
                </c:pt>
                <c:pt idx="18">
                  <c:v>0.39</c:v>
                </c:pt>
                <c:pt idx="19">
                  <c:v>0.33</c:v>
                </c:pt>
                <c:pt idx="20">
                  <c:v>0.35</c:v>
                </c:pt>
                <c:pt idx="21">
                  <c:v>0.27</c:v>
                </c:pt>
                <c:pt idx="22">
                  <c:v>0.3</c:v>
                </c:pt>
                <c:pt idx="23">
                  <c:v>0.3</c:v>
                </c:pt>
                <c:pt idx="24">
                  <c:v>0.25</c:v>
                </c:pt>
                <c:pt idx="25">
                  <c:v>0.26</c:v>
                </c:pt>
                <c:pt idx="26">
                  <c:v>0.26</c:v>
                </c:pt>
                <c:pt idx="27">
                  <c:v>0.27</c:v>
                </c:pt>
                <c:pt idx="28">
                  <c:v>0.27</c:v>
                </c:pt>
                <c:pt idx="29">
                  <c:v>0.25</c:v>
                </c:pt>
                <c:pt idx="30">
                  <c:v>0.23</c:v>
                </c:pt>
                <c:pt idx="31">
                  <c:v>0.2</c:v>
                </c:pt>
                <c:pt idx="32">
                  <c:v>0.19</c:v>
                </c:pt>
                <c:pt idx="33">
                  <c:v>0.18</c:v>
                </c:pt>
                <c:pt idx="34">
                  <c:v>0.17</c:v>
                </c:pt>
                <c:pt idx="35">
                  <c:v>0.16</c:v>
                </c:pt>
                <c:pt idx="36">
                  <c:v>0.14000000000000001</c:v>
                </c:pt>
                <c:pt idx="37">
                  <c:v>0.11</c:v>
                </c:pt>
                <c:pt idx="38">
                  <c:v>0.09</c:v>
                </c:pt>
                <c:pt idx="39">
                  <c:v>7.0000000000000007E-2</c:v>
                </c:pt>
                <c:pt idx="40">
                  <c:v>0.06</c:v>
                </c:pt>
                <c:pt idx="41">
                  <c:v>0.05</c:v>
                </c:pt>
                <c:pt idx="42">
                  <c:v>0.05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C-4147-BA38-760FED428A50}"/>
            </c:ext>
          </c:extLst>
        </c:ser>
        <c:ser>
          <c:idx val="3"/>
          <c:order val="3"/>
          <c:tx>
            <c:strRef>
              <c:f>'5A'!$M$7</c:f>
              <c:strCache>
                <c:ptCount val="1"/>
                <c:pt idx="0">
                  <c:v>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'5A'!$N$7:$BG$7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0.08</c:v>
                </c:pt>
                <c:pt idx="16">
                  <c:v>0.09</c:v>
                </c:pt>
                <c:pt idx="17">
                  <c:v>0.09</c:v>
                </c:pt>
                <c:pt idx="18">
                  <c:v>0.1</c:v>
                </c:pt>
                <c:pt idx="19">
                  <c:v>0.09</c:v>
                </c:pt>
                <c:pt idx="20">
                  <c:v>0.09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C-4147-BA38-760FED428A50}"/>
            </c:ext>
          </c:extLst>
        </c:ser>
        <c:ser>
          <c:idx val="4"/>
          <c:order val="4"/>
          <c:tx>
            <c:strRef>
              <c:f>'5A'!$M$8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'5A'!$N$8:$BG$8</c:f>
              <c:numCache>
                <c:formatCode>General</c:formatCode>
                <c:ptCount val="46"/>
                <c:pt idx="0">
                  <c:v>0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0.14000000000000001</c:v>
                </c:pt>
                <c:pt idx="7">
                  <c:v>0.2</c:v>
                </c:pt>
                <c:pt idx="8">
                  <c:v>0.25</c:v>
                </c:pt>
                <c:pt idx="9">
                  <c:v>0.33</c:v>
                </c:pt>
                <c:pt idx="10">
                  <c:v>0.39</c:v>
                </c:pt>
                <c:pt idx="11">
                  <c:v>0.46</c:v>
                </c:pt>
                <c:pt idx="12">
                  <c:v>0.49</c:v>
                </c:pt>
                <c:pt idx="13">
                  <c:v>0.55000000000000004</c:v>
                </c:pt>
                <c:pt idx="14">
                  <c:v>0.59</c:v>
                </c:pt>
                <c:pt idx="15">
                  <c:v>0.66</c:v>
                </c:pt>
                <c:pt idx="16">
                  <c:v>0.69</c:v>
                </c:pt>
                <c:pt idx="17">
                  <c:v>0.72</c:v>
                </c:pt>
                <c:pt idx="18">
                  <c:v>0.74</c:v>
                </c:pt>
                <c:pt idx="19">
                  <c:v>0.77</c:v>
                </c:pt>
                <c:pt idx="20">
                  <c:v>0.64</c:v>
                </c:pt>
                <c:pt idx="21">
                  <c:v>0.6</c:v>
                </c:pt>
                <c:pt idx="22">
                  <c:v>0.66</c:v>
                </c:pt>
                <c:pt idx="23">
                  <c:v>0.61</c:v>
                </c:pt>
                <c:pt idx="24">
                  <c:v>0.59</c:v>
                </c:pt>
                <c:pt idx="25">
                  <c:v>0.45</c:v>
                </c:pt>
                <c:pt idx="26">
                  <c:v>0.45</c:v>
                </c:pt>
                <c:pt idx="27">
                  <c:v>0.36</c:v>
                </c:pt>
                <c:pt idx="28">
                  <c:v>0.4</c:v>
                </c:pt>
                <c:pt idx="29">
                  <c:v>0.27</c:v>
                </c:pt>
                <c:pt idx="30">
                  <c:v>0.24</c:v>
                </c:pt>
                <c:pt idx="31">
                  <c:v>0.15</c:v>
                </c:pt>
                <c:pt idx="32">
                  <c:v>0.13</c:v>
                </c:pt>
                <c:pt idx="33">
                  <c:v>0.13</c:v>
                </c:pt>
                <c:pt idx="34">
                  <c:v>0.13</c:v>
                </c:pt>
                <c:pt idx="35">
                  <c:v>0.14000000000000001</c:v>
                </c:pt>
                <c:pt idx="36">
                  <c:v>0.13</c:v>
                </c:pt>
                <c:pt idx="37">
                  <c:v>0.12</c:v>
                </c:pt>
                <c:pt idx="38">
                  <c:v>0.11</c:v>
                </c:pt>
                <c:pt idx="39">
                  <c:v>0.09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FC-4147-BA38-760FED428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16792"/>
        <c:axId val="718117120"/>
      </c:areaChart>
      <c:catAx>
        <c:axId val="71811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7120"/>
        <c:crosses val="autoZero"/>
        <c:auto val="1"/>
        <c:lblAlgn val="ctr"/>
        <c:lblOffset val="100"/>
        <c:tickLblSkip val="5"/>
        <c:noMultiLvlLbl val="0"/>
      </c:catAx>
      <c:valAx>
        <c:axId val="718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6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1"/>
          <c:order val="0"/>
          <c:tx>
            <c:strRef>
              <c:f>'2'!$Q$53</c:f>
              <c:strCache>
                <c:ptCount val="1"/>
                <c:pt idx="0">
                  <c:v>CCS</c:v>
                </c:pt>
              </c:strCache>
            </c:strRef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D-4542-8AC7-76079E6DFF28}"/>
              </c:ext>
            </c:extLst>
          </c:dPt>
          <c:dPt>
            <c:idx val="1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D-4542-8AC7-76079E6DFF28}"/>
              </c:ext>
            </c:extLst>
          </c:dPt>
          <c:dPt>
            <c:idx val="2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FD-4542-8AC7-76079E6DFF28}"/>
              </c:ext>
            </c:extLst>
          </c:dPt>
          <c:dPt>
            <c:idx val="3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D-4542-8AC7-76079E6DFF28}"/>
              </c:ext>
            </c:extLst>
          </c:dPt>
          <c:dPt>
            <c:idx val="4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FD-4542-8AC7-76079E6DFF28}"/>
              </c:ext>
            </c:extLst>
          </c:dPt>
          <c:dPt>
            <c:idx val="5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FD-4542-8AC7-76079E6DFF28}"/>
              </c:ext>
            </c:extLst>
          </c:dPt>
          <c:dPt>
            <c:idx val="6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FD-4542-8AC7-76079E6DFF28}"/>
              </c:ext>
            </c:extLst>
          </c:dPt>
          <c:dPt>
            <c:idx val="7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FD-4542-8AC7-76079E6DFF28}"/>
              </c:ext>
            </c:extLst>
          </c:dPt>
          <c:dPt>
            <c:idx val="8"/>
            <c:bubble3D val="0"/>
            <c:spPr>
              <a:solidFill>
                <a:srgbClr val="FF81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FD-4542-8AC7-76079E6DFF2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FD-4542-8AC7-76079E6DF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D-4542-8AC7-76079E6DF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D-4542-8AC7-76079E6DF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D-4542-8AC7-76079E6DF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D-4542-8AC7-76079E6DF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D-4542-8AC7-76079E6DF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D-4542-8AC7-76079E6DFF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D-4542-8AC7-76079E6DFF28}"/>
                </c:ext>
              </c:extLst>
            </c:dLbl>
            <c:dLbl>
              <c:idx val="8"/>
              <c:layout>
                <c:manualLayout>
                  <c:x val="4.2153955355698935E-2"/>
                  <c:y val="4.819434134732324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E730185-6674-4A60-98DD-0055EE39AA31}" type="CELLRANG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6.9730940030600444E-2"/>
                      <c:h val="0.167656882377897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4FD-4542-8AC7-76079E6D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'2'!$M$54:$M$62</c:f>
              <c:strCache>
                <c:ptCount val="9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</c:v>
                </c:pt>
                <c:pt idx="5">
                  <c:v>El og fjernvarme</c:v>
                </c:pt>
                <c:pt idx="6">
                  <c:v>Affald (inkl. affaldsforbrænding)</c:v>
                </c:pt>
                <c:pt idx="7">
                  <c:v>Landbrug, skove, gartneri og fiskeri</c:v>
                </c:pt>
                <c:pt idx="8">
                  <c:v>CCS</c:v>
                </c:pt>
              </c:strCache>
            </c:strRef>
          </c:cat>
          <c:val>
            <c:numRef>
              <c:f>'2'!$Q$54:$Q$62</c:f>
              <c:numCache>
                <c:formatCode>0%</c:formatCode>
                <c:ptCount val="9"/>
                <c:pt idx="7">
                  <c:v>0.95832092884787135</c:v>
                </c:pt>
                <c:pt idx="8">
                  <c:v>4.1679071152128655E-2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'2'!$S$54:$S$62</c15:f>
                <c15:dlblRangeCache>
                  <c:ptCount val="9"/>
                  <c:pt idx="0">
                    <c:v>Husholdninger; 1 pct.</c:v>
                  </c:pt>
                  <c:pt idx="1">
                    <c:v>Transport; 32 pct.</c:v>
                  </c:pt>
                  <c:pt idx="2">
                    <c:v>Serviceerhverv; 1 pct.</c:v>
                  </c:pt>
                  <c:pt idx="3">
                    <c:v>Fremstillingserhverv og bygge-anlæg; 11 pct.</c:v>
                  </c:pt>
                  <c:pt idx="4">
                    <c:v>Produktion af olie, gas og VE-brændstoffer; 7 pct.</c:v>
                  </c:pt>
                  <c:pt idx="5">
                    <c:v>El og fjernvarme; 1 pct.</c:v>
                  </c:pt>
                  <c:pt idx="6">
                    <c:v>Affald (inkl. affaldsforbrænding); 7 pct.</c:v>
                  </c:pt>
                  <c:pt idx="7">
                    <c:v>Landbrug, skove, gartneri og fiskeri; 45 pct.</c:v>
                  </c:pt>
                  <c:pt idx="8">
                    <c:v>CCS; -4 pct.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24FD-4542-8AC7-76079E6DFF28}"/>
            </c:ext>
          </c:extLst>
        </c:ser>
        <c:ser>
          <c:idx val="0"/>
          <c:order val="1"/>
          <c:tx>
            <c:strRef>
              <c:f>'2'!$P$53</c:f>
              <c:strCache>
                <c:ptCount val="1"/>
                <c:pt idx="0">
                  <c:v>pct.</c:v>
                </c:pt>
              </c:strCache>
            </c:strRef>
          </c:tx>
          <c:dPt>
            <c:idx val="0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4FD-4542-8AC7-76079E6DFF28}"/>
              </c:ext>
            </c:extLst>
          </c:dPt>
          <c:dPt>
            <c:idx val="1"/>
            <c:bubble3D val="0"/>
            <c:spPr>
              <a:solidFill>
                <a:srgbClr val="673AB7"/>
              </a:solidFill>
              <a:ln w="12700">
                <a:solidFill>
                  <a:srgbClr val="522E9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4FD-4542-8AC7-76079E6DFF28}"/>
              </c:ext>
            </c:extLst>
          </c:dPt>
          <c:dPt>
            <c:idx val="2"/>
            <c:bubble3D val="0"/>
            <c:spPr>
              <a:solidFill>
                <a:srgbClr val="0097A7"/>
              </a:solidFill>
              <a:ln w="12700">
                <a:solidFill>
                  <a:srgbClr val="00798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4FD-4542-8AC7-76079E6DFF28}"/>
              </c:ext>
            </c:extLst>
          </c:dPt>
          <c:dPt>
            <c:idx val="3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4FD-4542-8AC7-76079E6DFF28}"/>
              </c:ext>
            </c:extLst>
          </c:dPt>
          <c:dPt>
            <c:idx val="4"/>
            <c:bubble3D val="0"/>
            <c:spPr>
              <a:solidFill>
                <a:srgbClr val="808080"/>
              </a:solidFill>
              <a:ln w="12700">
                <a:solidFill>
                  <a:srgbClr val="6666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4FD-4542-8AC7-76079E6DFF28}"/>
              </c:ext>
            </c:extLst>
          </c:dPt>
          <c:dPt>
            <c:idx val="5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4FD-4542-8AC7-76079E6DFF28}"/>
              </c:ext>
            </c:extLst>
          </c:dPt>
          <c:dPt>
            <c:idx val="6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4FD-4542-8AC7-76079E6DFF28}"/>
              </c:ext>
            </c:extLst>
          </c:dPt>
          <c:dPt>
            <c:idx val="7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4FD-4542-8AC7-76079E6DFF28}"/>
              </c:ext>
            </c:extLst>
          </c:dPt>
          <c:dLbls>
            <c:dLbl>
              <c:idx val="0"/>
              <c:layout>
                <c:manualLayout>
                  <c:x val="0.2111133118135114"/>
                  <c:y val="-0.1157406482966884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BBF06740-DB91-4F97-AA3A-698971DA7FBD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654009777213865"/>
                      <c:h val="0.1167307921316578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4FD-4542-8AC7-76079E6DFF28}"/>
                </c:ext>
              </c:extLst>
            </c:dLbl>
            <c:dLbl>
              <c:idx val="1"/>
              <c:layout>
                <c:manualLayout>
                  <c:x val="0.15365015621566264"/>
                  <c:y val="-6.356409079247389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4E6FE3A8-F584-4161-9CDD-36841F140242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308672612605888"/>
                      <c:h val="0.167229637276206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24FD-4542-8AC7-76079E6DFF28}"/>
                </c:ext>
              </c:extLst>
            </c:dLbl>
            <c:dLbl>
              <c:idx val="2"/>
              <c:layout>
                <c:manualLayout>
                  <c:x val="0.17932340322092433"/>
                  <c:y val="-1.93524284525467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EB0437E3-5F60-4732-B048-FBFA933F61D4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157685561816622"/>
                      <c:h val="0.1167307921316578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24FD-4542-8AC7-76079E6DFF28}"/>
                </c:ext>
              </c:extLst>
            </c:dLbl>
            <c:dLbl>
              <c:idx val="3"/>
              <c:layout>
                <c:manualLayout>
                  <c:x val="0.25876926521625554"/>
                  <c:y val="6.439791114297020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121A5D7-4D2F-4BD6-9114-D8954D500643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443221256110756"/>
                      <c:h val="0.1680841274795889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24FD-4542-8AC7-76079E6DFF28}"/>
                </c:ext>
              </c:extLst>
            </c:dLbl>
            <c:dLbl>
              <c:idx val="4"/>
              <c:layout>
                <c:manualLayout>
                  <c:x val="0.2236293241780796"/>
                  <c:y val="0.108746649293801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E7BD8810-C7F3-411C-9A97-EBEE306954A6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23189162966003"/>
                      <c:h val="0.1810398044491207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24FD-4542-8AC7-76079E6DFF28}"/>
                </c:ext>
              </c:extLst>
            </c:dLbl>
            <c:dLbl>
              <c:idx val="5"/>
              <c:layout>
                <c:manualLayout>
                  <c:x val="-0.12300584020599321"/>
                  <c:y val="0.148148234147564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A15DE7E-F6B2-4FEA-8A30-6AFFC4EF2190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08280777698996"/>
                      <c:h val="9.099060160289890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24FD-4542-8AC7-76079E6DFF28}"/>
                </c:ext>
              </c:extLst>
            </c:dLbl>
            <c:dLbl>
              <c:idx val="6"/>
              <c:layout>
                <c:manualLayout>
                  <c:x val="-0.31561575767187872"/>
                  <c:y val="3.62470776896413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14B9085B-1581-4382-B202-9EDB31F6A575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363268276299583"/>
                      <c:h val="0.2707904664634155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24FD-4542-8AC7-76079E6DFF28}"/>
                </c:ext>
              </c:extLst>
            </c:dLbl>
            <c:dLbl>
              <c:idx val="7"/>
              <c:layout>
                <c:manualLayout>
                  <c:x val="-0.16784098966302197"/>
                  <c:y val="-9.171472897633997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3DCF5EB-9ED9-448E-824F-740413080263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563346643280965"/>
                      <c:h val="0.1680841274795889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24FD-4542-8AC7-76079E6D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'2'!$M$54:$M$62</c:f>
              <c:strCache>
                <c:ptCount val="9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</c:v>
                </c:pt>
                <c:pt idx="5">
                  <c:v>El og fjernvarme</c:v>
                </c:pt>
                <c:pt idx="6">
                  <c:v>Affald (inkl. affaldsforbrænding)</c:v>
                </c:pt>
                <c:pt idx="7">
                  <c:v>Landbrug, skove, gartneri og fiskeri</c:v>
                </c:pt>
                <c:pt idx="8">
                  <c:v>CCS</c:v>
                </c:pt>
              </c:strCache>
            </c:strRef>
          </c:cat>
          <c:val>
            <c:numRef>
              <c:f>'2'!$P$54:$P$61</c:f>
              <c:numCache>
                <c:formatCode>0%</c:formatCode>
                <c:ptCount val="8"/>
                <c:pt idx="0">
                  <c:v>1.3694551949985114E-2</c:v>
                </c:pt>
                <c:pt idx="1">
                  <c:v>0.31914260196487049</c:v>
                </c:pt>
                <c:pt idx="2">
                  <c:v>7.1449836260791891E-3</c:v>
                </c:pt>
                <c:pt idx="3">
                  <c:v>0.10896100029770764</c:v>
                </c:pt>
                <c:pt idx="4">
                  <c:v>6.7579636796665662E-2</c:v>
                </c:pt>
                <c:pt idx="5">
                  <c:v>8.0381065793390886E-3</c:v>
                </c:pt>
                <c:pt idx="6">
                  <c:v>6.7281929145579025E-2</c:v>
                </c:pt>
                <c:pt idx="7">
                  <c:v>0.44983626079190231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'2'!$S$54:$S$62</c15:f>
                <c15:dlblRangeCache>
                  <c:ptCount val="9"/>
                  <c:pt idx="0">
                    <c:v>Husholdninger; 1 pct.</c:v>
                  </c:pt>
                  <c:pt idx="1">
                    <c:v>Transport; 32 pct.</c:v>
                  </c:pt>
                  <c:pt idx="2">
                    <c:v>Serviceerhverv; 1 pct.</c:v>
                  </c:pt>
                  <c:pt idx="3">
                    <c:v>Fremstillingserhverv og bygge-anlæg; 11 pct.</c:v>
                  </c:pt>
                  <c:pt idx="4">
                    <c:v>Produktion af olie, gas og VE-brændstoffer; 7 pct.</c:v>
                  </c:pt>
                  <c:pt idx="5">
                    <c:v>El og fjernvarme; 1 pct.</c:v>
                  </c:pt>
                  <c:pt idx="6">
                    <c:v>Affald (inkl. affaldsforbrænding); 7 pct.</c:v>
                  </c:pt>
                  <c:pt idx="7">
                    <c:v>Landbrug, skove, gartneri og fiskeri; 45 pct.</c:v>
                  </c:pt>
                  <c:pt idx="8">
                    <c:v>CCS; -4 pct.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24FD-4542-8AC7-76079E6D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udledninger i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'5A'!$M$154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'5A'!$N$154:$BG$154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0.67</c:v>
                </c:pt>
                <c:pt idx="32">
                  <c:v>0.63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0.56999999999999995</c:v>
                </c:pt>
                <c:pt idx="36">
                  <c:v>0.5</c:v>
                </c:pt>
                <c:pt idx="37">
                  <c:v>0.44</c:v>
                </c:pt>
                <c:pt idx="38">
                  <c:v>0.38</c:v>
                </c:pt>
                <c:pt idx="39">
                  <c:v>0.3</c:v>
                </c:pt>
                <c:pt idx="40">
                  <c:v>0.24</c:v>
                </c:pt>
                <c:pt idx="41">
                  <c:v>0.22</c:v>
                </c:pt>
                <c:pt idx="42">
                  <c:v>0.2</c:v>
                </c:pt>
                <c:pt idx="43">
                  <c:v>0.18</c:v>
                </c:pt>
                <c:pt idx="44">
                  <c:v>0.17</c:v>
                </c:pt>
                <c:pt idx="45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3-4E8A-B037-B1D4B476BDF1}"/>
            </c:ext>
          </c:extLst>
        </c:ser>
        <c:ser>
          <c:idx val="1"/>
          <c:order val="1"/>
          <c:tx>
            <c:strRef>
              <c:f>'5A'!$M$155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'5A'!$N$155:$BG$155</c:f>
              <c:numCache>
                <c:formatCode>General</c:formatCode>
                <c:ptCount val="46"/>
                <c:pt idx="0">
                  <c:v>1.43</c:v>
                </c:pt>
                <c:pt idx="1">
                  <c:v>1.34</c:v>
                </c:pt>
                <c:pt idx="2">
                  <c:v>1.24</c:v>
                </c:pt>
                <c:pt idx="3">
                  <c:v>1.32</c:v>
                </c:pt>
                <c:pt idx="4">
                  <c:v>1.1299999999999999</c:v>
                </c:pt>
                <c:pt idx="5">
                  <c:v>1.1499999999999999</c:v>
                </c:pt>
                <c:pt idx="6">
                  <c:v>1.32</c:v>
                </c:pt>
                <c:pt idx="7">
                  <c:v>1.17</c:v>
                </c:pt>
                <c:pt idx="8">
                  <c:v>1.05</c:v>
                </c:pt>
                <c:pt idx="9">
                  <c:v>1.04</c:v>
                </c:pt>
                <c:pt idx="10">
                  <c:v>0.95</c:v>
                </c:pt>
                <c:pt idx="11">
                  <c:v>0.92</c:v>
                </c:pt>
                <c:pt idx="12">
                  <c:v>0.94</c:v>
                </c:pt>
                <c:pt idx="13">
                  <c:v>1.03</c:v>
                </c:pt>
                <c:pt idx="14">
                  <c:v>1.02</c:v>
                </c:pt>
                <c:pt idx="15">
                  <c:v>1.02</c:v>
                </c:pt>
                <c:pt idx="16">
                  <c:v>1.04</c:v>
                </c:pt>
                <c:pt idx="17">
                  <c:v>0.95</c:v>
                </c:pt>
                <c:pt idx="18">
                  <c:v>0.95</c:v>
                </c:pt>
                <c:pt idx="19">
                  <c:v>0.93</c:v>
                </c:pt>
                <c:pt idx="20">
                  <c:v>0.9</c:v>
                </c:pt>
                <c:pt idx="21">
                  <c:v>0.74</c:v>
                </c:pt>
                <c:pt idx="22">
                  <c:v>0.8</c:v>
                </c:pt>
                <c:pt idx="23">
                  <c:v>0.8</c:v>
                </c:pt>
                <c:pt idx="24">
                  <c:v>0.65</c:v>
                </c:pt>
                <c:pt idx="25">
                  <c:v>0.69</c:v>
                </c:pt>
                <c:pt idx="26">
                  <c:v>0.71</c:v>
                </c:pt>
                <c:pt idx="27">
                  <c:v>0.72</c:v>
                </c:pt>
                <c:pt idx="28">
                  <c:v>0.71</c:v>
                </c:pt>
                <c:pt idx="29">
                  <c:v>0.63</c:v>
                </c:pt>
                <c:pt idx="30">
                  <c:v>0.59</c:v>
                </c:pt>
                <c:pt idx="31">
                  <c:v>0.53</c:v>
                </c:pt>
                <c:pt idx="32">
                  <c:v>0.48</c:v>
                </c:pt>
                <c:pt idx="33">
                  <c:v>0.45</c:v>
                </c:pt>
                <c:pt idx="34">
                  <c:v>0.41</c:v>
                </c:pt>
                <c:pt idx="35">
                  <c:v>0.38</c:v>
                </c:pt>
                <c:pt idx="36">
                  <c:v>0.34</c:v>
                </c:pt>
                <c:pt idx="37">
                  <c:v>0.31</c:v>
                </c:pt>
                <c:pt idx="38">
                  <c:v>0.27</c:v>
                </c:pt>
                <c:pt idx="39">
                  <c:v>0.24</c:v>
                </c:pt>
                <c:pt idx="4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3-4E8A-B037-B1D4B476B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4824"/>
        <c:axId val="718110560"/>
      </c:lineChart>
      <c:catAx>
        <c:axId val="7181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0560"/>
        <c:crosses val="autoZero"/>
        <c:auto val="1"/>
        <c:lblAlgn val="ctr"/>
        <c:lblOffset val="100"/>
        <c:tickLblSkip val="5"/>
        <c:noMultiLvlLbl val="0"/>
      </c:catAx>
      <c:valAx>
        <c:axId val="71811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tilbageværende udledning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2227535880461597"/>
          <c:w val="0.66452046870918391"/>
          <c:h val="0.51565962762670325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'5A'!$T$128</c:f>
              <c:strCache>
                <c:ptCount val="1"/>
                <c:pt idx="0">
                  <c:v>Metan, lattergas og indirekte CO2</c:v>
                </c:pt>
              </c:strCache>
            </c:strRef>
          </c:tx>
          <c:spPr>
            <a:solidFill>
              <a:srgbClr val="0097A7"/>
            </a:solidFill>
            <a:ln w="12700"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'5A'!$T$129:$T$136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6-4D04-867C-7018D11803BB}"/>
            </c:ext>
          </c:extLst>
        </c:ser>
        <c:ser>
          <c:idx val="0"/>
          <c:order val="1"/>
          <c:tx>
            <c:strRef>
              <c:f>'5A'!$U$128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6FB5BD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'5A'!$U$129:$U$136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6-4D04-867C-7018D11803BB}"/>
            </c:ext>
          </c:extLst>
        </c:ser>
        <c:ser>
          <c:idx val="1"/>
          <c:order val="2"/>
          <c:tx>
            <c:strRef>
              <c:f>'5A'!$V$128</c:f>
              <c:strCache>
                <c:ptCount val="1"/>
                <c:pt idx="0">
                  <c:v>Affald - ikke bionedbrydeligt</c:v>
                </c:pt>
              </c:strCache>
            </c:strRef>
          </c:tx>
          <c:spPr>
            <a:solidFill>
              <a:srgbClr val="1D4C57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'5A'!$V$129:$V$136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6-4D04-867C-7018D11803BB}"/>
            </c:ext>
          </c:extLst>
        </c:ser>
        <c:ser>
          <c:idx val="2"/>
          <c:order val="3"/>
          <c:tx>
            <c:strRef>
              <c:f>'5A'!$W$128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170C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6-4D04-867C-7018D11803BB}"/>
              </c:ext>
            </c:extLst>
          </c:dPt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'5A'!$W$129:$W$136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B6-4D04-867C-7018D11803BB}"/>
            </c:ext>
          </c:extLst>
        </c:ser>
        <c:ser>
          <c:idx val="3"/>
          <c:order val="4"/>
          <c:tx>
            <c:strRef>
              <c:f>'5A'!$X$128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'5A'!$X$129:$X$136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B6-4D04-867C-7018D1180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18123680"/>
        <c:axId val="718120072"/>
      </c:barChart>
      <c:catAx>
        <c:axId val="7181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0072"/>
        <c:crosses val="autoZero"/>
        <c:auto val="1"/>
        <c:lblAlgn val="ctr"/>
        <c:lblOffset val="100"/>
        <c:noMultiLvlLbl val="0"/>
      </c:catAx>
      <c:valAx>
        <c:axId val="71812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562283091390816"/>
          <c:y val="0.18073595622462615"/>
          <c:w val="0.18883214538940926"/>
          <c:h val="0.60821723688518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biogene udledning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'5A'!$M$179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'5A'!$N$179:$BG$179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0.05</c:v>
                </c:pt>
                <c:pt idx="17">
                  <c:v>0.03</c:v>
                </c:pt>
                <c:pt idx="18">
                  <c:v>0.04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0.04</c:v>
                </c:pt>
                <c:pt idx="24">
                  <c:v>0.02</c:v>
                </c:pt>
                <c:pt idx="25">
                  <c:v>0.02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7.0000000000000007E-2</c:v>
                </c:pt>
                <c:pt idx="30">
                  <c:v>0.09</c:v>
                </c:pt>
                <c:pt idx="31">
                  <c:v>0.15</c:v>
                </c:pt>
                <c:pt idx="32">
                  <c:v>0.17</c:v>
                </c:pt>
                <c:pt idx="33">
                  <c:v>0.19</c:v>
                </c:pt>
                <c:pt idx="34">
                  <c:v>0.2</c:v>
                </c:pt>
                <c:pt idx="35">
                  <c:v>0.2</c:v>
                </c:pt>
                <c:pt idx="36">
                  <c:v>0.22</c:v>
                </c:pt>
                <c:pt idx="37">
                  <c:v>0.23</c:v>
                </c:pt>
                <c:pt idx="38">
                  <c:v>0.23</c:v>
                </c:pt>
                <c:pt idx="39">
                  <c:v>0.24</c:v>
                </c:pt>
                <c:pt idx="40">
                  <c:v>0.24</c:v>
                </c:pt>
                <c:pt idx="41">
                  <c:v>0.24</c:v>
                </c:pt>
                <c:pt idx="42">
                  <c:v>0.23</c:v>
                </c:pt>
                <c:pt idx="43">
                  <c:v>0.22</c:v>
                </c:pt>
                <c:pt idx="44">
                  <c:v>0.21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EB1-83A9-5EA65B6687F5}"/>
            </c:ext>
          </c:extLst>
        </c:ser>
        <c:ser>
          <c:idx val="1"/>
          <c:order val="1"/>
          <c:tx>
            <c:strRef>
              <c:f>'5A'!$M$180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'5A'!$N$180:$BG$180</c:f>
              <c:numCache>
                <c:formatCode>General</c:formatCode>
                <c:ptCount val="46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0.04</c:v>
                </c:pt>
                <c:pt idx="9">
                  <c:v>0.09</c:v>
                </c:pt>
                <c:pt idx="10">
                  <c:v>0.09</c:v>
                </c:pt>
                <c:pt idx="11">
                  <c:v>7.0000000000000007E-2</c:v>
                </c:pt>
                <c:pt idx="12">
                  <c:v>0.11</c:v>
                </c:pt>
                <c:pt idx="13">
                  <c:v>0.11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0.06</c:v>
                </c:pt>
                <c:pt idx="18">
                  <c:v>0.04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  <c:pt idx="24">
                  <c:v>0.05</c:v>
                </c:pt>
                <c:pt idx="25">
                  <c:v>0.02</c:v>
                </c:pt>
                <c:pt idx="26">
                  <c:v>0.03</c:v>
                </c:pt>
                <c:pt idx="27">
                  <c:v>0.04</c:v>
                </c:pt>
                <c:pt idx="28">
                  <c:v>0.04</c:v>
                </c:pt>
                <c:pt idx="29">
                  <c:v>0.04</c:v>
                </c:pt>
                <c:pt idx="30">
                  <c:v>0.04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8-4EB1-83A9-5EA65B6687F5}"/>
            </c:ext>
          </c:extLst>
        </c:ser>
        <c:ser>
          <c:idx val="2"/>
          <c:order val="2"/>
          <c:tx>
            <c:strRef>
              <c:f>'5A'!$M$181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'5A'!$N$181:$BG$181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0.04</c:v>
                </c:pt>
                <c:pt idx="9">
                  <c:v>0.05</c:v>
                </c:pt>
                <c:pt idx="10">
                  <c:v>7.0000000000000007E-2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0.08</c:v>
                </c:pt>
                <c:pt idx="16">
                  <c:v>0.09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0.09</c:v>
                </c:pt>
                <c:pt idx="24">
                  <c:v>0.1</c:v>
                </c:pt>
                <c:pt idx="25">
                  <c:v>0.12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0.15</c:v>
                </c:pt>
                <c:pt idx="29">
                  <c:v>0.15</c:v>
                </c:pt>
                <c:pt idx="30">
                  <c:v>0.14000000000000001</c:v>
                </c:pt>
                <c:pt idx="31">
                  <c:v>0.16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0.18</c:v>
                </c:pt>
                <c:pt idx="36">
                  <c:v>0.18</c:v>
                </c:pt>
                <c:pt idx="37">
                  <c:v>0.18</c:v>
                </c:pt>
                <c:pt idx="38">
                  <c:v>0.18</c:v>
                </c:pt>
                <c:pt idx="39">
                  <c:v>0.18</c:v>
                </c:pt>
                <c:pt idx="40">
                  <c:v>0.18</c:v>
                </c:pt>
                <c:pt idx="41">
                  <c:v>0.18</c:v>
                </c:pt>
                <c:pt idx="42">
                  <c:v>0.18</c:v>
                </c:pt>
                <c:pt idx="43">
                  <c:v>0.18</c:v>
                </c:pt>
                <c:pt idx="44">
                  <c:v>0.18</c:v>
                </c:pt>
                <c:pt idx="4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8-4EB1-83A9-5EA65B6687F5}"/>
            </c:ext>
          </c:extLst>
        </c:ser>
        <c:ser>
          <c:idx val="3"/>
          <c:order val="3"/>
          <c:tx>
            <c:strRef>
              <c:f>'5A'!$M$182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'5A'!$N$182:$BG$182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0.03</c:v>
                </c:pt>
                <c:pt idx="28">
                  <c:v>0.05</c:v>
                </c:pt>
                <c:pt idx="29">
                  <c:v>0.02</c:v>
                </c:pt>
                <c:pt idx="30">
                  <c:v>0.02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8-4EB1-83A9-5EA65B668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28928"/>
        <c:axId val="718120400"/>
      </c:areaChart>
      <c:catAx>
        <c:axId val="7181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0400"/>
        <c:crosses val="autoZero"/>
        <c:auto val="1"/>
        <c:lblAlgn val="ctr"/>
        <c:lblOffset val="100"/>
        <c:tickLblSkip val="5"/>
        <c:noMultiLvlLbl val="0"/>
      </c:catAx>
      <c:valAx>
        <c:axId val="71812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Udledninger, energiforbrug og produktion for handel og privat service, uden datacentre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8552076725006525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'5A'!$M$79</c:f>
              <c:strCache>
                <c:ptCount val="1"/>
                <c:pt idx="0">
                  <c:v>Produktion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'5A'!$N$79:$AM$79</c:f>
              <c:numCache>
                <c:formatCode>General</c:formatCode>
                <c:ptCount val="26"/>
                <c:pt idx="0">
                  <c:v>100</c:v>
                </c:pt>
                <c:pt idx="1">
                  <c:v>103.8</c:v>
                </c:pt>
                <c:pt idx="2">
                  <c:v>104.32</c:v>
                </c:pt>
                <c:pt idx="3">
                  <c:v>105.44</c:v>
                </c:pt>
                <c:pt idx="4">
                  <c:v>107.35</c:v>
                </c:pt>
                <c:pt idx="5">
                  <c:v>109.91</c:v>
                </c:pt>
                <c:pt idx="6">
                  <c:v>115.15</c:v>
                </c:pt>
                <c:pt idx="7">
                  <c:v>118.23</c:v>
                </c:pt>
                <c:pt idx="8">
                  <c:v>120.98</c:v>
                </c:pt>
                <c:pt idx="9">
                  <c:v>124.02</c:v>
                </c:pt>
                <c:pt idx="10">
                  <c:v>119.04</c:v>
                </c:pt>
                <c:pt idx="11">
                  <c:v>120.9</c:v>
                </c:pt>
                <c:pt idx="12">
                  <c:v>122.77</c:v>
                </c:pt>
                <c:pt idx="13">
                  <c:v>124.63</c:v>
                </c:pt>
                <c:pt idx="14">
                  <c:v>126.49</c:v>
                </c:pt>
                <c:pt idx="15">
                  <c:v>128.35</c:v>
                </c:pt>
                <c:pt idx="16">
                  <c:v>130.11000000000001</c:v>
                </c:pt>
                <c:pt idx="17">
                  <c:v>131.87</c:v>
                </c:pt>
                <c:pt idx="18">
                  <c:v>133.63999999999999</c:v>
                </c:pt>
                <c:pt idx="19">
                  <c:v>135.4</c:v>
                </c:pt>
                <c:pt idx="20">
                  <c:v>137.16</c:v>
                </c:pt>
                <c:pt idx="21">
                  <c:v>138.49</c:v>
                </c:pt>
                <c:pt idx="22">
                  <c:v>139.82</c:v>
                </c:pt>
                <c:pt idx="23">
                  <c:v>141.13999999999999</c:v>
                </c:pt>
                <c:pt idx="24">
                  <c:v>142.47</c:v>
                </c:pt>
                <c:pt idx="25">
                  <c:v>143.80000000000001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C-494C-8079-F3E648BB0308}"/>
            </c:ext>
          </c:extLst>
        </c:ser>
        <c:ser>
          <c:idx val="1"/>
          <c:order val="1"/>
          <c:tx>
            <c:strRef>
              <c:f>'5A'!$M$80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'5A'!$N$80:$AM$80</c:f>
              <c:numCache>
                <c:formatCode>General</c:formatCode>
                <c:ptCount val="26"/>
                <c:pt idx="0">
                  <c:v>100</c:v>
                </c:pt>
                <c:pt idx="1">
                  <c:v>99.39</c:v>
                </c:pt>
                <c:pt idx="2">
                  <c:v>97.74</c:v>
                </c:pt>
                <c:pt idx="3">
                  <c:v>97.5</c:v>
                </c:pt>
                <c:pt idx="4">
                  <c:v>96.94</c:v>
                </c:pt>
                <c:pt idx="5">
                  <c:v>95.86</c:v>
                </c:pt>
                <c:pt idx="6">
                  <c:v>96.93</c:v>
                </c:pt>
                <c:pt idx="7">
                  <c:v>99.34</c:v>
                </c:pt>
                <c:pt idx="8">
                  <c:v>99.78</c:v>
                </c:pt>
                <c:pt idx="9">
                  <c:v>95.54</c:v>
                </c:pt>
                <c:pt idx="10">
                  <c:v>88.75</c:v>
                </c:pt>
                <c:pt idx="11">
                  <c:v>99.37</c:v>
                </c:pt>
                <c:pt idx="12">
                  <c:v>100.01</c:v>
                </c:pt>
                <c:pt idx="13">
                  <c:v>100.64</c:v>
                </c:pt>
                <c:pt idx="14">
                  <c:v>101.27</c:v>
                </c:pt>
                <c:pt idx="15">
                  <c:v>101.91</c:v>
                </c:pt>
                <c:pt idx="16">
                  <c:v>102.73</c:v>
                </c:pt>
                <c:pt idx="17">
                  <c:v>103.56</c:v>
                </c:pt>
                <c:pt idx="18">
                  <c:v>104.39</c:v>
                </c:pt>
                <c:pt idx="19">
                  <c:v>105.21</c:v>
                </c:pt>
                <c:pt idx="20">
                  <c:v>106.04</c:v>
                </c:pt>
                <c:pt idx="21">
                  <c:v>106.66</c:v>
                </c:pt>
                <c:pt idx="22">
                  <c:v>107.28</c:v>
                </c:pt>
                <c:pt idx="23">
                  <c:v>107.9</c:v>
                </c:pt>
                <c:pt idx="24">
                  <c:v>108.52</c:v>
                </c:pt>
                <c:pt idx="25">
                  <c:v>109.14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C-494C-8079-F3E648BB0308}"/>
            </c:ext>
          </c:extLst>
        </c:ser>
        <c:ser>
          <c:idx val="2"/>
          <c:order val="2"/>
          <c:tx>
            <c:strRef>
              <c:f>'5A'!$M$81</c:f>
              <c:strCache>
                <c:ptCount val="1"/>
                <c:pt idx="0">
                  <c:v>Udledning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'5A'!$N$81:$AM$81</c:f>
              <c:numCache>
                <c:formatCode>General</c:formatCode>
                <c:ptCount val="26"/>
                <c:pt idx="0">
                  <c:v>100</c:v>
                </c:pt>
                <c:pt idx="1">
                  <c:v>93.52</c:v>
                </c:pt>
                <c:pt idx="2">
                  <c:v>97.49</c:v>
                </c:pt>
                <c:pt idx="3">
                  <c:v>100.06</c:v>
                </c:pt>
                <c:pt idx="4">
                  <c:v>91.09</c:v>
                </c:pt>
                <c:pt idx="5">
                  <c:v>83.56</c:v>
                </c:pt>
                <c:pt idx="6">
                  <c:v>90.96</c:v>
                </c:pt>
                <c:pt idx="7">
                  <c:v>94.88</c:v>
                </c:pt>
                <c:pt idx="8">
                  <c:v>99.88</c:v>
                </c:pt>
                <c:pt idx="9">
                  <c:v>91.29</c:v>
                </c:pt>
                <c:pt idx="10">
                  <c:v>87.83</c:v>
                </c:pt>
                <c:pt idx="11">
                  <c:v>88.94</c:v>
                </c:pt>
                <c:pt idx="12">
                  <c:v>87.06</c:v>
                </c:pt>
                <c:pt idx="13">
                  <c:v>85.17</c:v>
                </c:pt>
                <c:pt idx="14">
                  <c:v>84.18</c:v>
                </c:pt>
                <c:pt idx="15">
                  <c:v>82.25</c:v>
                </c:pt>
                <c:pt idx="16">
                  <c:v>76.03</c:v>
                </c:pt>
                <c:pt idx="17">
                  <c:v>69.83</c:v>
                </c:pt>
                <c:pt idx="18">
                  <c:v>63.65</c:v>
                </c:pt>
                <c:pt idx="19">
                  <c:v>57.47</c:v>
                </c:pt>
                <c:pt idx="20">
                  <c:v>51.31</c:v>
                </c:pt>
                <c:pt idx="21">
                  <c:v>47.35</c:v>
                </c:pt>
                <c:pt idx="22">
                  <c:v>43.4</c:v>
                </c:pt>
                <c:pt idx="23">
                  <c:v>39.450000000000003</c:v>
                </c:pt>
                <c:pt idx="24">
                  <c:v>35.51</c:v>
                </c:pt>
                <c:pt idx="25">
                  <c:v>31.58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C-494C-8079-F3E648BB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25320"/>
        <c:axId val="718123352"/>
      </c:lineChart>
      <c:catAx>
        <c:axId val="71812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3352"/>
        <c:crosses val="autoZero"/>
        <c:auto val="1"/>
        <c:lblAlgn val="ctr"/>
        <c:lblOffset val="100"/>
        <c:tickLblSkip val="5"/>
        <c:noMultiLvlLbl val="0"/>
      </c:catAx>
      <c:valAx>
        <c:axId val="71812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 i handel og privat service, uden datacentre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6919935067358289"/>
          <c:h val="0.6090150043305006"/>
        </c:manualLayout>
      </c:layout>
      <c:lineChart>
        <c:grouping val="standard"/>
        <c:varyColors val="0"/>
        <c:ser>
          <c:idx val="0"/>
          <c:order val="0"/>
          <c:tx>
            <c:strRef>
              <c:f>'5A'!$M$104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'5A'!$N$104:$AM$104</c:f>
              <c:numCache>
                <c:formatCode>General</c:formatCode>
                <c:ptCount val="26"/>
                <c:pt idx="0">
                  <c:v>100</c:v>
                </c:pt>
                <c:pt idx="1">
                  <c:v>95.75</c:v>
                </c:pt>
                <c:pt idx="2">
                  <c:v>93.69</c:v>
                </c:pt>
                <c:pt idx="3">
                  <c:v>92.47</c:v>
                </c:pt>
                <c:pt idx="4">
                  <c:v>90.3</c:v>
                </c:pt>
                <c:pt idx="5">
                  <c:v>87.22</c:v>
                </c:pt>
                <c:pt idx="6">
                  <c:v>84.18</c:v>
                </c:pt>
                <c:pt idx="7">
                  <c:v>84.02</c:v>
                </c:pt>
                <c:pt idx="8">
                  <c:v>82.48</c:v>
                </c:pt>
                <c:pt idx="9">
                  <c:v>77.040000000000006</c:v>
                </c:pt>
                <c:pt idx="10">
                  <c:v>74.55</c:v>
                </c:pt>
                <c:pt idx="11">
                  <c:v>82.19</c:v>
                </c:pt>
                <c:pt idx="12">
                  <c:v>81.459999999999994</c:v>
                </c:pt>
                <c:pt idx="13">
                  <c:v>80.75</c:v>
                </c:pt>
                <c:pt idx="14">
                  <c:v>80.06</c:v>
                </c:pt>
                <c:pt idx="15">
                  <c:v>79.39</c:v>
                </c:pt>
                <c:pt idx="16">
                  <c:v>78.959999999999994</c:v>
                </c:pt>
                <c:pt idx="17">
                  <c:v>78.53</c:v>
                </c:pt>
                <c:pt idx="18">
                  <c:v>78.11</c:v>
                </c:pt>
                <c:pt idx="19">
                  <c:v>77.709999999999994</c:v>
                </c:pt>
                <c:pt idx="20">
                  <c:v>77.31</c:v>
                </c:pt>
                <c:pt idx="21">
                  <c:v>77.02</c:v>
                </c:pt>
                <c:pt idx="22">
                  <c:v>76.73</c:v>
                </c:pt>
                <c:pt idx="23">
                  <c:v>76.45</c:v>
                </c:pt>
                <c:pt idx="24">
                  <c:v>76.17</c:v>
                </c:pt>
                <c:pt idx="25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A-4EEA-868C-8A4F9F70B5C4}"/>
            </c:ext>
          </c:extLst>
        </c:ser>
        <c:ser>
          <c:idx val="1"/>
          <c:order val="1"/>
          <c:tx>
            <c:strRef>
              <c:f>'5A'!$M$105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'5A'!$N$105:$AM$105</c:f>
              <c:numCache>
                <c:formatCode>General</c:formatCode>
                <c:ptCount val="26"/>
                <c:pt idx="0">
                  <c:v>100</c:v>
                </c:pt>
                <c:pt idx="1">
                  <c:v>90.1</c:v>
                </c:pt>
                <c:pt idx="2">
                  <c:v>93.46</c:v>
                </c:pt>
                <c:pt idx="3">
                  <c:v>94.9</c:v>
                </c:pt>
                <c:pt idx="4">
                  <c:v>84.86</c:v>
                </c:pt>
                <c:pt idx="5">
                  <c:v>76.03</c:v>
                </c:pt>
                <c:pt idx="6">
                  <c:v>78.989999999999995</c:v>
                </c:pt>
                <c:pt idx="7">
                  <c:v>80.25</c:v>
                </c:pt>
                <c:pt idx="8">
                  <c:v>82.56</c:v>
                </c:pt>
                <c:pt idx="9">
                  <c:v>73.61</c:v>
                </c:pt>
                <c:pt idx="10">
                  <c:v>73.78</c:v>
                </c:pt>
                <c:pt idx="11">
                  <c:v>73.569999999999993</c:v>
                </c:pt>
                <c:pt idx="12">
                  <c:v>70.91</c:v>
                </c:pt>
                <c:pt idx="13">
                  <c:v>68.34</c:v>
                </c:pt>
                <c:pt idx="14">
                  <c:v>66.55</c:v>
                </c:pt>
                <c:pt idx="15">
                  <c:v>64.08</c:v>
                </c:pt>
                <c:pt idx="16">
                  <c:v>58.43</c:v>
                </c:pt>
                <c:pt idx="17">
                  <c:v>52.95</c:v>
                </c:pt>
                <c:pt idx="18">
                  <c:v>47.63</c:v>
                </c:pt>
                <c:pt idx="19">
                  <c:v>42.45</c:v>
                </c:pt>
                <c:pt idx="20">
                  <c:v>37.409999999999997</c:v>
                </c:pt>
                <c:pt idx="21">
                  <c:v>34.19</c:v>
                </c:pt>
                <c:pt idx="22">
                  <c:v>31.04</c:v>
                </c:pt>
                <c:pt idx="23">
                  <c:v>27.95</c:v>
                </c:pt>
                <c:pt idx="24">
                  <c:v>24.93</c:v>
                </c:pt>
                <c:pt idx="25">
                  <c:v>21.96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A-4EEA-868C-8A4F9F70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24336"/>
        <c:axId val="718127616"/>
      </c:lineChart>
      <c:catAx>
        <c:axId val="7181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7616"/>
        <c:crosses val="autoZero"/>
        <c:auto val="1"/>
        <c:lblAlgn val="ctr"/>
        <c:lblOffset val="100"/>
        <c:tickLblSkip val="5"/>
        <c:noMultiLvlLbl val="0"/>
      </c:catAx>
      <c:valAx>
        <c:axId val="71812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9433164160167196"/>
          <c:h val="0.69257426120266175"/>
        </c:manualLayout>
      </c:layout>
      <c:areaChart>
        <c:grouping val="stacked"/>
        <c:varyColors val="0"/>
        <c:ser>
          <c:idx val="0"/>
          <c:order val="0"/>
          <c:tx>
            <c:strRef>
              <c:f>'5A'!$M$29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'5A'!$N$29:$AB$29</c:f>
              <c:numCache>
                <c:formatCode>General</c:formatCode>
                <c:ptCount val="15"/>
                <c:pt idx="0">
                  <c:v>4.49</c:v>
                </c:pt>
                <c:pt idx="1">
                  <c:v>4.5199999999999996</c:v>
                </c:pt>
                <c:pt idx="2">
                  <c:v>4.54</c:v>
                </c:pt>
                <c:pt idx="3">
                  <c:v>4.57</c:v>
                </c:pt>
                <c:pt idx="4">
                  <c:v>4.59</c:v>
                </c:pt>
                <c:pt idx="5">
                  <c:v>4.5999999999999996</c:v>
                </c:pt>
                <c:pt idx="6">
                  <c:v>4.6100000000000003</c:v>
                </c:pt>
                <c:pt idx="7">
                  <c:v>4.62</c:v>
                </c:pt>
                <c:pt idx="8">
                  <c:v>4.63</c:v>
                </c:pt>
                <c:pt idx="9">
                  <c:v>4.6399999999999997</c:v>
                </c:pt>
                <c:pt idx="10">
                  <c:v>4.6399999999999997</c:v>
                </c:pt>
                <c:pt idx="11">
                  <c:v>4.6399999999999997</c:v>
                </c:pt>
                <c:pt idx="12">
                  <c:v>4.6399999999999997</c:v>
                </c:pt>
                <c:pt idx="13">
                  <c:v>4.6399999999999997</c:v>
                </c:pt>
                <c:pt idx="14">
                  <c:v>4.6399999999999997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7-46BE-AAA3-93F5D25E43E3}"/>
            </c:ext>
          </c:extLst>
        </c:ser>
        <c:ser>
          <c:idx val="1"/>
          <c:order val="1"/>
          <c:tx>
            <c:strRef>
              <c:f>'5A'!$M$30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'5A'!$N$30:$AB$30</c:f>
              <c:numCache>
                <c:formatCode>General</c:formatCode>
                <c:ptCount val="15"/>
                <c:pt idx="0">
                  <c:v>44.58</c:v>
                </c:pt>
                <c:pt idx="1">
                  <c:v>44.86</c:v>
                </c:pt>
                <c:pt idx="2">
                  <c:v>45.13</c:v>
                </c:pt>
                <c:pt idx="3">
                  <c:v>45.41</c:v>
                </c:pt>
                <c:pt idx="4">
                  <c:v>45.68</c:v>
                </c:pt>
                <c:pt idx="5">
                  <c:v>45.96</c:v>
                </c:pt>
                <c:pt idx="6">
                  <c:v>46.23</c:v>
                </c:pt>
                <c:pt idx="7">
                  <c:v>46.5</c:v>
                </c:pt>
                <c:pt idx="8">
                  <c:v>46.77</c:v>
                </c:pt>
                <c:pt idx="9">
                  <c:v>47.04</c:v>
                </c:pt>
                <c:pt idx="10">
                  <c:v>47.24</c:v>
                </c:pt>
                <c:pt idx="11">
                  <c:v>47.45</c:v>
                </c:pt>
                <c:pt idx="12">
                  <c:v>47.66</c:v>
                </c:pt>
                <c:pt idx="13">
                  <c:v>47.86</c:v>
                </c:pt>
                <c:pt idx="14">
                  <c:v>48.07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7-46BE-AAA3-93F5D25E43E3}"/>
            </c:ext>
          </c:extLst>
        </c:ser>
        <c:ser>
          <c:idx val="2"/>
          <c:order val="2"/>
          <c:tx>
            <c:strRef>
              <c:f>'5A'!$M$31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'5A'!$N$31:$AB$31</c:f>
              <c:numCache>
                <c:formatCode>General</c:formatCode>
                <c:ptCount val="15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7-46BE-AAA3-93F5D25E43E3}"/>
            </c:ext>
          </c:extLst>
        </c:ser>
        <c:ser>
          <c:idx val="3"/>
          <c:order val="3"/>
          <c:tx>
            <c:strRef>
              <c:f>'5A'!$M$32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'5A'!$N$32:$AB$32</c:f>
              <c:numCache>
                <c:formatCode>General</c:formatCode>
                <c:ptCount val="15"/>
                <c:pt idx="0">
                  <c:v>14.63</c:v>
                </c:pt>
                <c:pt idx="1">
                  <c:v>14.69</c:v>
                </c:pt>
                <c:pt idx="2">
                  <c:v>14.76</c:v>
                </c:pt>
                <c:pt idx="3">
                  <c:v>14.82</c:v>
                </c:pt>
                <c:pt idx="4">
                  <c:v>14.88</c:v>
                </c:pt>
                <c:pt idx="5">
                  <c:v>15.02</c:v>
                </c:pt>
                <c:pt idx="6">
                  <c:v>15.16</c:v>
                </c:pt>
                <c:pt idx="7">
                  <c:v>15.31</c:v>
                </c:pt>
                <c:pt idx="8">
                  <c:v>15.45</c:v>
                </c:pt>
                <c:pt idx="9">
                  <c:v>15.59</c:v>
                </c:pt>
                <c:pt idx="10">
                  <c:v>15.73</c:v>
                </c:pt>
                <c:pt idx="11">
                  <c:v>15.87</c:v>
                </c:pt>
                <c:pt idx="12">
                  <c:v>16.010000000000002</c:v>
                </c:pt>
                <c:pt idx="13">
                  <c:v>16.149999999999999</c:v>
                </c:pt>
                <c:pt idx="14">
                  <c:v>16.29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7-46BE-AAA3-93F5D25E43E3}"/>
            </c:ext>
          </c:extLst>
        </c:ser>
        <c:ser>
          <c:idx val="4"/>
          <c:order val="4"/>
          <c:tx>
            <c:strRef>
              <c:f>'5A'!$M$33</c:f>
              <c:strCache>
                <c:ptCount val="1"/>
                <c:pt idx="0">
                  <c:v>Privat kraftvarmeproduktion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'5A'!$N$33:$AB$33</c:f>
              <c:numCache>
                <c:formatCode>General</c:formatCode>
                <c:ptCount val="15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7-46BE-AAA3-93F5D25E43E3}"/>
            </c:ext>
          </c:extLst>
        </c:ser>
        <c:ser>
          <c:idx val="5"/>
          <c:order val="5"/>
          <c:tx>
            <c:strRef>
              <c:f>'5A'!$M$34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'5A'!$N$34:$AB$34</c:f>
              <c:numCache>
                <c:formatCode>General</c:formatCode>
                <c:ptCount val="15"/>
                <c:pt idx="0">
                  <c:v>19.52</c:v>
                </c:pt>
                <c:pt idx="1">
                  <c:v>19.489999999999998</c:v>
                </c:pt>
                <c:pt idx="2">
                  <c:v>19.47</c:v>
                </c:pt>
                <c:pt idx="3">
                  <c:v>19.440000000000001</c:v>
                </c:pt>
                <c:pt idx="4">
                  <c:v>19.420000000000002</c:v>
                </c:pt>
                <c:pt idx="5">
                  <c:v>19.63</c:v>
                </c:pt>
                <c:pt idx="6">
                  <c:v>19.850000000000001</c:v>
                </c:pt>
                <c:pt idx="7">
                  <c:v>20.059999999999999</c:v>
                </c:pt>
                <c:pt idx="8">
                  <c:v>20.27</c:v>
                </c:pt>
                <c:pt idx="9">
                  <c:v>20.49</c:v>
                </c:pt>
                <c:pt idx="10">
                  <c:v>20.67</c:v>
                </c:pt>
                <c:pt idx="11">
                  <c:v>20.85</c:v>
                </c:pt>
                <c:pt idx="12">
                  <c:v>21.03</c:v>
                </c:pt>
                <c:pt idx="13">
                  <c:v>21.21</c:v>
                </c:pt>
                <c:pt idx="14">
                  <c:v>21.39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7-46BE-AAA3-93F5D25E43E3}"/>
            </c:ext>
          </c:extLst>
        </c:ser>
        <c:ser>
          <c:idx val="6"/>
          <c:order val="6"/>
          <c:tx>
            <c:strRef>
              <c:f>'5A'!$M$35</c:f>
              <c:strCache>
                <c:ptCount val="1"/>
                <c:pt idx="0">
                  <c:v>Belysning og elektronik - Datacentre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'5A'!$N$35:$AB$35</c:f>
              <c:numCache>
                <c:formatCode>General</c:formatCode>
                <c:ptCount val="15"/>
                <c:pt idx="0">
                  <c:v>3.93</c:v>
                </c:pt>
                <c:pt idx="1">
                  <c:v>4.7</c:v>
                </c:pt>
                <c:pt idx="2">
                  <c:v>6.88</c:v>
                </c:pt>
                <c:pt idx="3">
                  <c:v>9.1300000000000008</c:v>
                </c:pt>
                <c:pt idx="4">
                  <c:v>12.21</c:v>
                </c:pt>
                <c:pt idx="5">
                  <c:v>15.26</c:v>
                </c:pt>
                <c:pt idx="6">
                  <c:v>18.68</c:v>
                </c:pt>
                <c:pt idx="7">
                  <c:v>21.68</c:v>
                </c:pt>
                <c:pt idx="8">
                  <c:v>24.64</c:v>
                </c:pt>
                <c:pt idx="9">
                  <c:v>26.98</c:v>
                </c:pt>
                <c:pt idx="10">
                  <c:v>29.46</c:v>
                </c:pt>
                <c:pt idx="11">
                  <c:v>31.07</c:v>
                </c:pt>
                <c:pt idx="12">
                  <c:v>32.270000000000003</c:v>
                </c:pt>
                <c:pt idx="13">
                  <c:v>33.47</c:v>
                </c:pt>
                <c:pt idx="14">
                  <c:v>34.67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7-46BE-AAA3-93F5D25E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37456"/>
        <c:axId val="718140080"/>
      </c:areaChart>
      <c:catAx>
        <c:axId val="71813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40080"/>
        <c:crosses val="autoZero"/>
        <c:auto val="1"/>
        <c:lblAlgn val="ctr"/>
        <c:lblOffset val="100"/>
        <c:noMultiLvlLbl val="0"/>
      </c:catAx>
      <c:valAx>
        <c:axId val="71814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09258499085724"/>
          <c:y val="0.14308232794179646"/>
          <c:w val="0.29368940553046979"/>
          <c:h val="0.81411952181719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'5A'!$N$54:$BG$54</c:f>
              <c:numCache>
                <c:formatCode>General</c:formatCode>
                <c:ptCount val="46"/>
                <c:pt idx="0">
                  <c:v>13.56</c:v>
                </c:pt>
                <c:pt idx="1">
                  <c:v>11.88</c:v>
                </c:pt>
                <c:pt idx="2">
                  <c:v>10.039999999999999</c:v>
                </c:pt>
                <c:pt idx="3">
                  <c:v>9.93</c:v>
                </c:pt>
                <c:pt idx="4">
                  <c:v>8.25</c:v>
                </c:pt>
                <c:pt idx="5">
                  <c:v>7.56</c:v>
                </c:pt>
                <c:pt idx="6">
                  <c:v>7.67</c:v>
                </c:pt>
                <c:pt idx="7">
                  <c:v>7.15</c:v>
                </c:pt>
                <c:pt idx="8">
                  <c:v>6.09</c:v>
                </c:pt>
                <c:pt idx="9">
                  <c:v>6.44</c:v>
                </c:pt>
                <c:pt idx="10">
                  <c:v>5.48</c:v>
                </c:pt>
                <c:pt idx="11">
                  <c:v>5.04</c:v>
                </c:pt>
                <c:pt idx="12">
                  <c:v>4.7</c:v>
                </c:pt>
                <c:pt idx="13">
                  <c:v>4.6900000000000004</c:v>
                </c:pt>
                <c:pt idx="14">
                  <c:v>4.8099999999999996</c:v>
                </c:pt>
                <c:pt idx="15">
                  <c:v>4.3099999999999996</c:v>
                </c:pt>
                <c:pt idx="16">
                  <c:v>3.63</c:v>
                </c:pt>
                <c:pt idx="17">
                  <c:v>3.19</c:v>
                </c:pt>
                <c:pt idx="18">
                  <c:v>3.31</c:v>
                </c:pt>
                <c:pt idx="19">
                  <c:v>3.14</c:v>
                </c:pt>
                <c:pt idx="20">
                  <c:v>3.07</c:v>
                </c:pt>
                <c:pt idx="21">
                  <c:v>2.4900000000000002</c:v>
                </c:pt>
                <c:pt idx="22">
                  <c:v>2.85</c:v>
                </c:pt>
                <c:pt idx="23">
                  <c:v>2.69</c:v>
                </c:pt>
                <c:pt idx="24">
                  <c:v>2.35</c:v>
                </c:pt>
                <c:pt idx="25">
                  <c:v>2.59</c:v>
                </c:pt>
                <c:pt idx="26">
                  <c:v>2.62</c:v>
                </c:pt>
                <c:pt idx="27">
                  <c:v>2.4</c:v>
                </c:pt>
                <c:pt idx="28">
                  <c:v>2.57</c:v>
                </c:pt>
                <c:pt idx="29">
                  <c:v>1.41</c:v>
                </c:pt>
                <c:pt idx="30">
                  <c:v>1.55</c:v>
                </c:pt>
                <c:pt idx="31">
                  <c:v>1.29</c:v>
                </c:pt>
                <c:pt idx="32">
                  <c:v>1.22</c:v>
                </c:pt>
                <c:pt idx="33">
                  <c:v>1.1499999999999999</c:v>
                </c:pt>
                <c:pt idx="34">
                  <c:v>1.0900000000000001</c:v>
                </c:pt>
                <c:pt idx="35">
                  <c:v>1.02</c:v>
                </c:pt>
                <c:pt idx="36">
                  <c:v>0.88</c:v>
                </c:pt>
                <c:pt idx="37">
                  <c:v>0.75</c:v>
                </c:pt>
                <c:pt idx="38">
                  <c:v>0.62</c:v>
                </c:pt>
                <c:pt idx="39">
                  <c:v>0.48</c:v>
                </c:pt>
                <c:pt idx="40">
                  <c:v>0.35</c:v>
                </c:pt>
                <c:pt idx="41">
                  <c:v>0.31</c:v>
                </c:pt>
                <c:pt idx="42">
                  <c:v>0.26</c:v>
                </c:pt>
                <c:pt idx="43">
                  <c:v>0.22</c:v>
                </c:pt>
                <c:pt idx="44">
                  <c:v>0.18</c:v>
                </c:pt>
                <c:pt idx="45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C-498A-B6BF-4FC6D9BDC4AE}"/>
            </c:ext>
          </c:extLst>
        </c:ser>
        <c:ser>
          <c:idx val="1"/>
          <c:order val="1"/>
          <c:tx>
            <c:strRef>
              <c:f>'5A'!$M$55</c:f>
              <c:strCache>
                <c:ptCount val="1"/>
                <c:pt idx="0">
                  <c:v>Øvrig 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'5A'!$N$55:$BG$55</c:f>
              <c:numCache>
                <c:formatCode>General</c:formatCode>
                <c:ptCount val="46"/>
                <c:pt idx="0">
                  <c:v>0.5</c:v>
                </c:pt>
                <c:pt idx="1">
                  <c:v>0.47</c:v>
                </c:pt>
                <c:pt idx="2">
                  <c:v>0.57999999999999996</c:v>
                </c:pt>
                <c:pt idx="3">
                  <c:v>0.57999999999999996</c:v>
                </c:pt>
                <c:pt idx="4">
                  <c:v>0.62</c:v>
                </c:pt>
                <c:pt idx="5">
                  <c:v>0.64</c:v>
                </c:pt>
                <c:pt idx="6">
                  <c:v>0.59</c:v>
                </c:pt>
                <c:pt idx="7">
                  <c:v>0.56999999999999995</c:v>
                </c:pt>
                <c:pt idx="8">
                  <c:v>0.32</c:v>
                </c:pt>
                <c:pt idx="9">
                  <c:v>0.66</c:v>
                </c:pt>
                <c:pt idx="10">
                  <c:v>0.64</c:v>
                </c:pt>
                <c:pt idx="11">
                  <c:v>0.53</c:v>
                </c:pt>
                <c:pt idx="12">
                  <c:v>0.78</c:v>
                </c:pt>
                <c:pt idx="13">
                  <c:v>0.8</c:v>
                </c:pt>
                <c:pt idx="14">
                  <c:v>0.63</c:v>
                </c:pt>
                <c:pt idx="15">
                  <c:v>0.63</c:v>
                </c:pt>
                <c:pt idx="16">
                  <c:v>0.65</c:v>
                </c:pt>
                <c:pt idx="17">
                  <c:v>0.45</c:v>
                </c:pt>
                <c:pt idx="18">
                  <c:v>0.31</c:v>
                </c:pt>
                <c:pt idx="19">
                  <c:v>0.18</c:v>
                </c:pt>
                <c:pt idx="20">
                  <c:v>0.18</c:v>
                </c:pt>
                <c:pt idx="21">
                  <c:v>0.27</c:v>
                </c:pt>
                <c:pt idx="22">
                  <c:v>0.24</c:v>
                </c:pt>
                <c:pt idx="23">
                  <c:v>0.23</c:v>
                </c:pt>
                <c:pt idx="24">
                  <c:v>0.33</c:v>
                </c:pt>
                <c:pt idx="25">
                  <c:v>0.13</c:v>
                </c:pt>
                <c:pt idx="26">
                  <c:v>0.2</c:v>
                </c:pt>
                <c:pt idx="27">
                  <c:v>0.28000000000000003</c:v>
                </c:pt>
                <c:pt idx="28">
                  <c:v>0.32</c:v>
                </c:pt>
                <c:pt idx="29">
                  <c:v>0.31</c:v>
                </c:pt>
                <c:pt idx="30">
                  <c:v>0.25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C-498A-B6BF-4FC6D9BDC4AE}"/>
            </c:ext>
          </c:extLst>
        </c:ser>
        <c:ser>
          <c:idx val="2"/>
          <c:order val="2"/>
          <c:tx>
            <c:strRef>
              <c:f>'5A'!$M$56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'5A'!$N$56:$BG$56</c:f>
              <c:numCache>
                <c:formatCode>General</c:formatCode>
                <c:ptCount val="46"/>
                <c:pt idx="0">
                  <c:v>6.38</c:v>
                </c:pt>
                <c:pt idx="1">
                  <c:v>6.93</c:v>
                </c:pt>
                <c:pt idx="2">
                  <c:v>7.38</c:v>
                </c:pt>
                <c:pt idx="3">
                  <c:v>8.91</c:v>
                </c:pt>
                <c:pt idx="4">
                  <c:v>7.56</c:v>
                </c:pt>
                <c:pt idx="5">
                  <c:v>8.7899999999999991</c:v>
                </c:pt>
                <c:pt idx="6">
                  <c:v>11.65</c:v>
                </c:pt>
                <c:pt idx="7">
                  <c:v>9.5399999999999991</c:v>
                </c:pt>
                <c:pt idx="8">
                  <c:v>9.14</c:v>
                </c:pt>
                <c:pt idx="9">
                  <c:v>7.98</c:v>
                </c:pt>
                <c:pt idx="10">
                  <c:v>7.7</c:v>
                </c:pt>
                <c:pt idx="11">
                  <c:v>7.84</c:v>
                </c:pt>
                <c:pt idx="12">
                  <c:v>8.24</c:v>
                </c:pt>
                <c:pt idx="13">
                  <c:v>9.69</c:v>
                </c:pt>
                <c:pt idx="14">
                  <c:v>9.64</c:v>
                </c:pt>
                <c:pt idx="15">
                  <c:v>10.15</c:v>
                </c:pt>
                <c:pt idx="16">
                  <c:v>11.19</c:v>
                </c:pt>
                <c:pt idx="17">
                  <c:v>10.47</c:v>
                </c:pt>
                <c:pt idx="18">
                  <c:v>10.34</c:v>
                </c:pt>
                <c:pt idx="19">
                  <c:v>10.41</c:v>
                </c:pt>
                <c:pt idx="20">
                  <c:v>10.27</c:v>
                </c:pt>
                <c:pt idx="21">
                  <c:v>8.0500000000000007</c:v>
                </c:pt>
                <c:pt idx="22">
                  <c:v>8.84</c:v>
                </c:pt>
                <c:pt idx="23">
                  <c:v>9.17</c:v>
                </c:pt>
                <c:pt idx="24">
                  <c:v>6.76</c:v>
                </c:pt>
                <c:pt idx="25">
                  <c:v>7.55</c:v>
                </c:pt>
                <c:pt idx="26">
                  <c:v>7.64</c:v>
                </c:pt>
                <c:pt idx="27">
                  <c:v>7.94</c:v>
                </c:pt>
                <c:pt idx="28">
                  <c:v>7.46</c:v>
                </c:pt>
                <c:pt idx="29">
                  <c:v>7.73</c:v>
                </c:pt>
                <c:pt idx="30">
                  <c:v>7.1</c:v>
                </c:pt>
                <c:pt idx="31">
                  <c:v>6.38</c:v>
                </c:pt>
                <c:pt idx="32">
                  <c:v>5.86</c:v>
                </c:pt>
                <c:pt idx="33">
                  <c:v>5.36</c:v>
                </c:pt>
                <c:pt idx="34">
                  <c:v>5.09</c:v>
                </c:pt>
                <c:pt idx="35">
                  <c:v>4.8600000000000003</c:v>
                </c:pt>
                <c:pt idx="36">
                  <c:v>4</c:v>
                </c:pt>
                <c:pt idx="37">
                  <c:v>3.24</c:v>
                </c:pt>
                <c:pt idx="38">
                  <c:v>2.5099999999999998</c:v>
                </c:pt>
                <c:pt idx="39">
                  <c:v>1.81</c:v>
                </c:pt>
                <c:pt idx="40">
                  <c:v>1.19</c:v>
                </c:pt>
                <c:pt idx="41">
                  <c:v>0.92</c:v>
                </c:pt>
                <c:pt idx="42">
                  <c:v>0.71</c:v>
                </c:pt>
                <c:pt idx="43">
                  <c:v>0.5</c:v>
                </c:pt>
                <c:pt idx="44">
                  <c:v>0.38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C-498A-B6BF-4FC6D9BDC4AE}"/>
            </c:ext>
          </c:extLst>
        </c:ser>
        <c:ser>
          <c:idx val="3"/>
          <c:order val="3"/>
          <c:tx>
            <c:strRef>
              <c:f>'5A'!$M$57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'5A'!$N$57:$BG$57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0.08</c:v>
                </c:pt>
                <c:pt idx="26">
                  <c:v>0.24</c:v>
                </c:pt>
                <c:pt idx="27">
                  <c:v>0.44</c:v>
                </c:pt>
                <c:pt idx="28">
                  <c:v>0.57999999999999996</c:v>
                </c:pt>
                <c:pt idx="29">
                  <c:v>0.86</c:v>
                </c:pt>
                <c:pt idx="30">
                  <c:v>1.36</c:v>
                </c:pt>
                <c:pt idx="31">
                  <c:v>2.15</c:v>
                </c:pt>
                <c:pt idx="32">
                  <c:v>2.4900000000000002</c:v>
                </c:pt>
                <c:pt idx="33">
                  <c:v>2.81</c:v>
                </c:pt>
                <c:pt idx="34">
                  <c:v>2.9</c:v>
                </c:pt>
                <c:pt idx="35">
                  <c:v>2.95</c:v>
                </c:pt>
                <c:pt idx="36">
                  <c:v>3.18</c:v>
                </c:pt>
                <c:pt idx="37">
                  <c:v>3.31</c:v>
                </c:pt>
                <c:pt idx="38">
                  <c:v>3.41</c:v>
                </c:pt>
                <c:pt idx="39">
                  <c:v>3.48</c:v>
                </c:pt>
                <c:pt idx="40">
                  <c:v>3.47</c:v>
                </c:pt>
                <c:pt idx="41">
                  <c:v>3.41</c:v>
                </c:pt>
                <c:pt idx="42">
                  <c:v>3.3</c:v>
                </c:pt>
                <c:pt idx="43">
                  <c:v>3.18</c:v>
                </c:pt>
                <c:pt idx="44">
                  <c:v>2.98</c:v>
                </c:pt>
                <c:pt idx="45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C-498A-B6BF-4FC6D9BDC4AE}"/>
            </c:ext>
          </c:extLst>
        </c:ser>
        <c:ser>
          <c:idx val="4"/>
          <c:order val="4"/>
          <c:tx>
            <c:strRef>
              <c:f>'5A'!$M$58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'5A'!$N$58:$BG$58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0.95</c:v>
                </c:pt>
                <c:pt idx="3">
                  <c:v>0.95</c:v>
                </c:pt>
                <c:pt idx="4">
                  <c:v>1.01</c:v>
                </c:pt>
                <c:pt idx="5">
                  <c:v>1.17</c:v>
                </c:pt>
                <c:pt idx="6">
                  <c:v>1.34</c:v>
                </c:pt>
                <c:pt idx="7">
                  <c:v>1.44</c:v>
                </c:pt>
                <c:pt idx="8">
                  <c:v>1.1499999999999999</c:v>
                </c:pt>
                <c:pt idx="9">
                  <c:v>1.79</c:v>
                </c:pt>
                <c:pt idx="10">
                  <c:v>1.92</c:v>
                </c:pt>
                <c:pt idx="11">
                  <c:v>1.73</c:v>
                </c:pt>
                <c:pt idx="12">
                  <c:v>2.12</c:v>
                </c:pt>
                <c:pt idx="13">
                  <c:v>2.04</c:v>
                </c:pt>
                <c:pt idx="14">
                  <c:v>1.94</c:v>
                </c:pt>
                <c:pt idx="15">
                  <c:v>2.11</c:v>
                </c:pt>
                <c:pt idx="16">
                  <c:v>2.35</c:v>
                </c:pt>
                <c:pt idx="17">
                  <c:v>2.0099999999999998</c:v>
                </c:pt>
                <c:pt idx="18">
                  <c:v>1.92</c:v>
                </c:pt>
                <c:pt idx="19">
                  <c:v>1.68</c:v>
                </c:pt>
                <c:pt idx="20">
                  <c:v>1.69</c:v>
                </c:pt>
                <c:pt idx="21">
                  <c:v>1.66</c:v>
                </c:pt>
                <c:pt idx="22">
                  <c:v>1.63</c:v>
                </c:pt>
                <c:pt idx="23">
                  <c:v>1.84</c:v>
                </c:pt>
                <c:pt idx="24">
                  <c:v>1.85</c:v>
                </c:pt>
                <c:pt idx="25">
                  <c:v>1.69</c:v>
                </c:pt>
                <c:pt idx="26">
                  <c:v>2.19</c:v>
                </c:pt>
                <c:pt idx="27">
                  <c:v>2.2400000000000002</c:v>
                </c:pt>
                <c:pt idx="28">
                  <c:v>2.48</c:v>
                </c:pt>
                <c:pt idx="29">
                  <c:v>2.25</c:v>
                </c:pt>
                <c:pt idx="30">
                  <c:v>1.95</c:v>
                </c:pt>
                <c:pt idx="31">
                  <c:v>3.49</c:v>
                </c:pt>
                <c:pt idx="32">
                  <c:v>4</c:v>
                </c:pt>
                <c:pt idx="33">
                  <c:v>4.5199999999999996</c:v>
                </c:pt>
                <c:pt idx="34">
                  <c:v>5.04</c:v>
                </c:pt>
                <c:pt idx="35">
                  <c:v>5.55</c:v>
                </c:pt>
                <c:pt idx="36">
                  <c:v>6.38</c:v>
                </c:pt>
                <c:pt idx="37">
                  <c:v>7.2</c:v>
                </c:pt>
                <c:pt idx="38">
                  <c:v>8.02</c:v>
                </c:pt>
                <c:pt idx="39">
                  <c:v>8.85</c:v>
                </c:pt>
                <c:pt idx="40">
                  <c:v>9.67</c:v>
                </c:pt>
                <c:pt idx="41">
                  <c:v>10.01</c:v>
                </c:pt>
                <c:pt idx="42">
                  <c:v>10.34</c:v>
                </c:pt>
                <c:pt idx="43">
                  <c:v>10.68</c:v>
                </c:pt>
                <c:pt idx="44">
                  <c:v>11.02</c:v>
                </c:pt>
                <c:pt idx="45">
                  <c:v>11.35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5C-498A-B6BF-4FC6D9BDC4AE}"/>
            </c:ext>
          </c:extLst>
        </c:ser>
        <c:ser>
          <c:idx val="5"/>
          <c:order val="5"/>
          <c:tx>
            <c:strRef>
              <c:f>'5A'!$M$59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'5A'!$N$59:$BG$59</c:f>
              <c:numCache>
                <c:formatCode>General</c:formatCode>
                <c:ptCount val="46"/>
                <c:pt idx="0">
                  <c:v>30.05</c:v>
                </c:pt>
                <c:pt idx="1">
                  <c:v>30.77</c:v>
                </c:pt>
                <c:pt idx="2">
                  <c:v>31.38</c:v>
                </c:pt>
                <c:pt idx="3">
                  <c:v>31.93</c:v>
                </c:pt>
                <c:pt idx="4">
                  <c:v>32.72</c:v>
                </c:pt>
                <c:pt idx="5">
                  <c:v>32.83</c:v>
                </c:pt>
                <c:pt idx="6">
                  <c:v>33.67</c:v>
                </c:pt>
                <c:pt idx="7">
                  <c:v>33.950000000000003</c:v>
                </c:pt>
                <c:pt idx="8">
                  <c:v>34.770000000000003</c:v>
                </c:pt>
                <c:pt idx="9">
                  <c:v>34.99</c:v>
                </c:pt>
                <c:pt idx="10">
                  <c:v>35.619999999999997</c:v>
                </c:pt>
                <c:pt idx="11">
                  <c:v>36.42</c:v>
                </c:pt>
                <c:pt idx="12">
                  <c:v>36.659999999999997</c:v>
                </c:pt>
                <c:pt idx="13">
                  <c:v>36.44</c:v>
                </c:pt>
                <c:pt idx="14">
                  <c:v>37.19</c:v>
                </c:pt>
                <c:pt idx="15">
                  <c:v>37.44</c:v>
                </c:pt>
                <c:pt idx="16">
                  <c:v>38.36</c:v>
                </c:pt>
                <c:pt idx="17">
                  <c:v>39.229999999999997</c:v>
                </c:pt>
                <c:pt idx="18">
                  <c:v>39.229999999999997</c:v>
                </c:pt>
                <c:pt idx="19">
                  <c:v>38.25</c:v>
                </c:pt>
                <c:pt idx="20">
                  <c:v>38.81</c:v>
                </c:pt>
                <c:pt idx="21">
                  <c:v>38.130000000000003</c:v>
                </c:pt>
                <c:pt idx="22">
                  <c:v>37.26</c:v>
                </c:pt>
                <c:pt idx="23">
                  <c:v>36.75</c:v>
                </c:pt>
                <c:pt idx="24">
                  <c:v>36.6</c:v>
                </c:pt>
                <c:pt idx="25">
                  <c:v>36.15</c:v>
                </c:pt>
                <c:pt idx="26">
                  <c:v>36.5</c:v>
                </c:pt>
                <c:pt idx="27">
                  <c:v>37.4</c:v>
                </c:pt>
                <c:pt idx="28">
                  <c:v>36.99</c:v>
                </c:pt>
                <c:pt idx="29">
                  <c:v>35.72</c:v>
                </c:pt>
                <c:pt idx="30">
                  <c:v>33.67</c:v>
                </c:pt>
                <c:pt idx="31">
                  <c:v>41.28</c:v>
                </c:pt>
                <c:pt idx="32">
                  <c:v>42.22</c:v>
                </c:pt>
                <c:pt idx="33">
                  <c:v>44.57</c:v>
                </c:pt>
                <c:pt idx="34">
                  <c:v>46.98</c:v>
                </c:pt>
                <c:pt idx="35">
                  <c:v>50.23</c:v>
                </c:pt>
                <c:pt idx="36">
                  <c:v>53.83</c:v>
                </c:pt>
                <c:pt idx="37">
                  <c:v>57.8</c:v>
                </c:pt>
                <c:pt idx="38">
                  <c:v>61.37</c:v>
                </c:pt>
                <c:pt idx="39">
                  <c:v>64.88</c:v>
                </c:pt>
                <c:pt idx="40">
                  <c:v>67.78</c:v>
                </c:pt>
                <c:pt idx="41">
                  <c:v>70.7</c:v>
                </c:pt>
                <c:pt idx="42">
                  <c:v>72.760000000000005</c:v>
                </c:pt>
                <c:pt idx="43">
                  <c:v>74.41</c:v>
                </c:pt>
                <c:pt idx="44">
                  <c:v>76.05</c:v>
                </c:pt>
                <c:pt idx="45">
                  <c:v>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5C-498A-B6BF-4FC6D9BDC4AE}"/>
            </c:ext>
          </c:extLst>
        </c:ser>
        <c:ser>
          <c:idx val="6"/>
          <c:order val="6"/>
          <c:tx>
            <c:strRef>
              <c:f>'5A'!$M$60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'5A'!$N$60:$BG$60</c:f>
              <c:numCache>
                <c:formatCode>General</c:formatCode>
                <c:ptCount val="46"/>
                <c:pt idx="0">
                  <c:v>21.13</c:v>
                </c:pt>
                <c:pt idx="1">
                  <c:v>23.96</c:v>
                </c:pt>
                <c:pt idx="2">
                  <c:v>23.57</c:v>
                </c:pt>
                <c:pt idx="3">
                  <c:v>24.84</c:v>
                </c:pt>
                <c:pt idx="4">
                  <c:v>24.96</c:v>
                </c:pt>
                <c:pt idx="5">
                  <c:v>26.38</c:v>
                </c:pt>
                <c:pt idx="6">
                  <c:v>28.85</c:v>
                </c:pt>
                <c:pt idx="7">
                  <c:v>27.16</c:v>
                </c:pt>
                <c:pt idx="8">
                  <c:v>28.06</c:v>
                </c:pt>
                <c:pt idx="9">
                  <c:v>27</c:v>
                </c:pt>
                <c:pt idx="10">
                  <c:v>26.24</c:v>
                </c:pt>
                <c:pt idx="11">
                  <c:v>28.62</c:v>
                </c:pt>
                <c:pt idx="12">
                  <c:v>28.72</c:v>
                </c:pt>
                <c:pt idx="13">
                  <c:v>29.78</c:v>
                </c:pt>
                <c:pt idx="14">
                  <c:v>29.75</c:v>
                </c:pt>
                <c:pt idx="15">
                  <c:v>29.34</c:v>
                </c:pt>
                <c:pt idx="16">
                  <c:v>29.2</c:v>
                </c:pt>
                <c:pt idx="17">
                  <c:v>28.63</c:v>
                </c:pt>
                <c:pt idx="18">
                  <c:v>29.43</c:v>
                </c:pt>
                <c:pt idx="19">
                  <c:v>30.27</c:v>
                </c:pt>
                <c:pt idx="20">
                  <c:v>35.43</c:v>
                </c:pt>
                <c:pt idx="21">
                  <c:v>31.21</c:v>
                </c:pt>
                <c:pt idx="22">
                  <c:v>32.01</c:v>
                </c:pt>
                <c:pt idx="23">
                  <c:v>31.86</c:v>
                </c:pt>
                <c:pt idx="24">
                  <c:v>29.23</c:v>
                </c:pt>
                <c:pt idx="25">
                  <c:v>31.36</c:v>
                </c:pt>
                <c:pt idx="26">
                  <c:v>32.21</c:v>
                </c:pt>
                <c:pt idx="27">
                  <c:v>32.49</c:v>
                </c:pt>
                <c:pt idx="28">
                  <c:v>32.369999999999997</c:v>
                </c:pt>
                <c:pt idx="29">
                  <c:v>31.72</c:v>
                </c:pt>
                <c:pt idx="30">
                  <c:v>30.61</c:v>
                </c:pt>
                <c:pt idx="31">
                  <c:v>32.32</c:v>
                </c:pt>
                <c:pt idx="32">
                  <c:v>32.200000000000003</c:v>
                </c:pt>
                <c:pt idx="33">
                  <c:v>32.08</c:v>
                </c:pt>
                <c:pt idx="34">
                  <c:v>31.97</c:v>
                </c:pt>
                <c:pt idx="35">
                  <c:v>31.85</c:v>
                </c:pt>
                <c:pt idx="36">
                  <c:v>31.85</c:v>
                </c:pt>
                <c:pt idx="37">
                  <c:v>31.84</c:v>
                </c:pt>
                <c:pt idx="38">
                  <c:v>31.84</c:v>
                </c:pt>
                <c:pt idx="39">
                  <c:v>31.84</c:v>
                </c:pt>
                <c:pt idx="40">
                  <c:v>31.84</c:v>
                </c:pt>
                <c:pt idx="41">
                  <c:v>31.88</c:v>
                </c:pt>
                <c:pt idx="42">
                  <c:v>31.93</c:v>
                </c:pt>
                <c:pt idx="43">
                  <c:v>31.98</c:v>
                </c:pt>
                <c:pt idx="44">
                  <c:v>32.03</c:v>
                </c:pt>
                <c:pt idx="45">
                  <c:v>32.08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5C-498A-B6BF-4FC6D9BDC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31552"/>
        <c:axId val="718138440"/>
      </c:areaChart>
      <c:catAx>
        <c:axId val="7181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8440"/>
        <c:crosses val="autoZero"/>
        <c:auto val="1"/>
        <c:lblAlgn val="ctr"/>
        <c:lblOffset val="100"/>
        <c:tickLblSkip val="5"/>
        <c:noMultiLvlLbl val="0"/>
      </c:catAx>
      <c:valAx>
        <c:axId val="71813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1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8146434302347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'6A'!$M$4</c:f>
              <c:strCache>
                <c:ptCount val="1"/>
                <c:pt idx="0">
                  <c:v>Energirelateret CO2 - Fremstillingserhverv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'6A'!$N$4:$BG$4</c:f>
              <c:numCache>
                <c:formatCode>General</c:formatCode>
                <c:ptCount val="46"/>
                <c:pt idx="0">
                  <c:v>5.41</c:v>
                </c:pt>
                <c:pt idx="1">
                  <c:v>5.75</c:v>
                </c:pt>
                <c:pt idx="2">
                  <c:v>5.55</c:v>
                </c:pt>
                <c:pt idx="3">
                  <c:v>5.56</c:v>
                </c:pt>
                <c:pt idx="4">
                  <c:v>5.63</c:v>
                </c:pt>
                <c:pt idx="5">
                  <c:v>5.8</c:v>
                </c:pt>
                <c:pt idx="6">
                  <c:v>5.83</c:v>
                </c:pt>
                <c:pt idx="7">
                  <c:v>5.77</c:v>
                </c:pt>
                <c:pt idx="8">
                  <c:v>5.73</c:v>
                </c:pt>
                <c:pt idx="9">
                  <c:v>5.75</c:v>
                </c:pt>
                <c:pt idx="10">
                  <c:v>5.56</c:v>
                </c:pt>
                <c:pt idx="11">
                  <c:v>5.67</c:v>
                </c:pt>
                <c:pt idx="12">
                  <c:v>5.28</c:v>
                </c:pt>
                <c:pt idx="13">
                  <c:v>5.31</c:v>
                </c:pt>
                <c:pt idx="14">
                  <c:v>5.43</c:v>
                </c:pt>
                <c:pt idx="15">
                  <c:v>5.14</c:v>
                </c:pt>
                <c:pt idx="16">
                  <c:v>5.26</c:v>
                </c:pt>
                <c:pt idx="17">
                  <c:v>4.9800000000000004</c:v>
                </c:pt>
                <c:pt idx="18">
                  <c:v>4.4400000000000004</c:v>
                </c:pt>
                <c:pt idx="19">
                  <c:v>3.67</c:v>
                </c:pt>
                <c:pt idx="20">
                  <c:v>3.92</c:v>
                </c:pt>
                <c:pt idx="21">
                  <c:v>3.8</c:v>
                </c:pt>
                <c:pt idx="22">
                  <c:v>3.5</c:v>
                </c:pt>
                <c:pt idx="23">
                  <c:v>3.31</c:v>
                </c:pt>
                <c:pt idx="24">
                  <c:v>3.26</c:v>
                </c:pt>
                <c:pt idx="25">
                  <c:v>3.2</c:v>
                </c:pt>
                <c:pt idx="26">
                  <c:v>3.27</c:v>
                </c:pt>
                <c:pt idx="27">
                  <c:v>3.38</c:v>
                </c:pt>
                <c:pt idx="28">
                  <c:v>3.35</c:v>
                </c:pt>
                <c:pt idx="29">
                  <c:v>3.15</c:v>
                </c:pt>
                <c:pt idx="30">
                  <c:v>3.02</c:v>
                </c:pt>
                <c:pt idx="31">
                  <c:v>2.88</c:v>
                </c:pt>
                <c:pt idx="32">
                  <c:v>2.77</c:v>
                </c:pt>
                <c:pt idx="33">
                  <c:v>2.67</c:v>
                </c:pt>
                <c:pt idx="34">
                  <c:v>2.64</c:v>
                </c:pt>
                <c:pt idx="35">
                  <c:v>2.58</c:v>
                </c:pt>
                <c:pt idx="36">
                  <c:v>2.39</c:v>
                </c:pt>
                <c:pt idx="37">
                  <c:v>2.2000000000000002</c:v>
                </c:pt>
                <c:pt idx="38">
                  <c:v>2</c:v>
                </c:pt>
                <c:pt idx="39">
                  <c:v>1.78</c:v>
                </c:pt>
                <c:pt idx="40">
                  <c:v>1.55</c:v>
                </c:pt>
                <c:pt idx="41">
                  <c:v>1.44</c:v>
                </c:pt>
                <c:pt idx="42">
                  <c:v>1.33</c:v>
                </c:pt>
                <c:pt idx="43">
                  <c:v>1.23</c:v>
                </c:pt>
                <c:pt idx="44">
                  <c:v>1.1499999999999999</c:v>
                </c:pt>
                <c:pt idx="45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C-4990-B1D4-C6FCC9BB6AD5}"/>
            </c:ext>
          </c:extLst>
        </c:ser>
        <c:ser>
          <c:idx val="1"/>
          <c:order val="1"/>
          <c:tx>
            <c:strRef>
              <c:f>'6A'!$M$5</c:f>
              <c:strCache>
                <c:ptCount val="1"/>
                <c:pt idx="0">
                  <c:v>Energirelateret CO2 - Bygge- og anlægssektoren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'6A'!$N$5:$BG$5</c:f>
              <c:numCache>
                <c:formatCode>General</c:formatCode>
                <c:ptCount val="46"/>
                <c:pt idx="0">
                  <c:v>0.38</c:v>
                </c:pt>
                <c:pt idx="1">
                  <c:v>0.44</c:v>
                </c:pt>
                <c:pt idx="2">
                  <c:v>0.46</c:v>
                </c:pt>
                <c:pt idx="3">
                  <c:v>0.37</c:v>
                </c:pt>
                <c:pt idx="4">
                  <c:v>0.37</c:v>
                </c:pt>
                <c:pt idx="5">
                  <c:v>0.45</c:v>
                </c:pt>
                <c:pt idx="6">
                  <c:v>0.49</c:v>
                </c:pt>
                <c:pt idx="7">
                  <c:v>0.51</c:v>
                </c:pt>
                <c:pt idx="8">
                  <c:v>0.5</c:v>
                </c:pt>
                <c:pt idx="9">
                  <c:v>0.53</c:v>
                </c:pt>
                <c:pt idx="10">
                  <c:v>0.47</c:v>
                </c:pt>
                <c:pt idx="11">
                  <c:v>0.5</c:v>
                </c:pt>
                <c:pt idx="12">
                  <c:v>0.49</c:v>
                </c:pt>
                <c:pt idx="13">
                  <c:v>0.49</c:v>
                </c:pt>
                <c:pt idx="14">
                  <c:v>0.49</c:v>
                </c:pt>
                <c:pt idx="15">
                  <c:v>0.5</c:v>
                </c:pt>
                <c:pt idx="16">
                  <c:v>0.5</c:v>
                </c:pt>
                <c:pt idx="17">
                  <c:v>0.51</c:v>
                </c:pt>
                <c:pt idx="18">
                  <c:v>0.5</c:v>
                </c:pt>
                <c:pt idx="19">
                  <c:v>0.43</c:v>
                </c:pt>
                <c:pt idx="20">
                  <c:v>0.43</c:v>
                </c:pt>
                <c:pt idx="21">
                  <c:v>0.44</c:v>
                </c:pt>
                <c:pt idx="22">
                  <c:v>0.39</c:v>
                </c:pt>
                <c:pt idx="23">
                  <c:v>0.38</c:v>
                </c:pt>
                <c:pt idx="24">
                  <c:v>0.37</c:v>
                </c:pt>
                <c:pt idx="25">
                  <c:v>0.38</c:v>
                </c:pt>
                <c:pt idx="26">
                  <c:v>0.39</c:v>
                </c:pt>
                <c:pt idx="27">
                  <c:v>0.42</c:v>
                </c:pt>
                <c:pt idx="28">
                  <c:v>0.43</c:v>
                </c:pt>
                <c:pt idx="29">
                  <c:v>0.4</c:v>
                </c:pt>
                <c:pt idx="30">
                  <c:v>0.44</c:v>
                </c:pt>
                <c:pt idx="31">
                  <c:v>0.42</c:v>
                </c:pt>
                <c:pt idx="32">
                  <c:v>0.42</c:v>
                </c:pt>
                <c:pt idx="33">
                  <c:v>0.43</c:v>
                </c:pt>
                <c:pt idx="34">
                  <c:v>0.44</c:v>
                </c:pt>
                <c:pt idx="35">
                  <c:v>0.44</c:v>
                </c:pt>
                <c:pt idx="36">
                  <c:v>0.43</c:v>
                </c:pt>
                <c:pt idx="37">
                  <c:v>0.43</c:v>
                </c:pt>
                <c:pt idx="38">
                  <c:v>0.42</c:v>
                </c:pt>
                <c:pt idx="39">
                  <c:v>0.41</c:v>
                </c:pt>
                <c:pt idx="40">
                  <c:v>0.4</c:v>
                </c:pt>
                <c:pt idx="41">
                  <c:v>0.39</c:v>
                </c:pt>
                <c:pt idx="42">
                  <c:v>0.38</c:v>
                </c:pt>
                <c:pt idx="43">
                  <c:v>0.38</c:v>
                </c:pt>
                <c:pt idx="44">
                  <c:v>0.37</c:v>
                </c:pt>
                <c:pt idx="45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C-4990-B1D4-C6FCC9BB6AD5}"/>
            </c:ext>
          </c:extLst>
        </c:ser>
        <c:ser>
          <c:idx val="2"/>
          <c:order val="2"/>
          <c:tx>
            <c:strRef>
              <c:f>'6A'!$M$6</c:f>
              <c:strCache>
                <c:ptCount val="1"/>
                <c:pt idx="0">
                  <c:v>Energirelateret - 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'6A'!$N$6:$BG$6</c:f>
              <c:numCache>
                <c:formatCode>General</c:formatCode>
                <c:ptCount val="46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0.08</c:v>
                </c:pt>
                <c:pt idx="4">
                  <c:v>0.08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0.09</c:v>
                </c:pt>
                <c:pt idx="18">
                  <c:v>0.09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0.08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8C-4990-B1D4-C6FCC9BB6AD5}"/>
            </c:ext>
          </c:extLst>
        </c:ser>
        <c:ser>
          <c:idx val="3"/>
          <c:order val="3"/>
          <c:tx>
            <c:strRef>
              <c:f>'6A'!$M$7</c:f>
              <c:strCache>
                <c:ptCount val="1"/>
                <c:pt idx="0">
                  <c:v>Procesudledninger - Cementproduktion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'6A'!$N$7:$BG$7</c:f>
              <c:numCache>
                <c:formatCode>General</c:formatCode>
                <c:ptCount val="46"/>
                <c:pt idx="0">
                  <c:v>0.88</c:v>
                </c:pt>
                <c:pt idx="1">
                  <c:v>1.0900000000000001</c:v>
                </c:pt>
                <c:pt idx="2">
                  <c:v>1.19</c:v>
                </c:pt>
                <c:pt idx="3">
                  <c:v>1.21</c:v>
                </c:pt>
                <c:pt idx="4">
                  <c:v>1.19</c:v>
                </c:pt>
                <c:pt idx="5">
                  <c:v>1.2</c:v>
                </c:pt>
                <c:pt idx="6">
                  <c:v>1.28</c:v>
                </c:pt>
                <c:pt idx="7">
                  <c:v>1.34</c:v>
                </c:pt>
                <c:pt idx="8">
                  <c:v>1.39</c:v>
                </c:pt>
                <c:pt idx="9">
                  <c:v>1.35</c:v>
                </c:pt>
                <c:pt idx="10">
                  <c:v>1.39</c:v>
                </c:pt>
                <c:pt idx="11">
                  <c:v>1.39</c:v>
                </c:pt>
                <c:pt idx="12">
                  <c:v>1.42</c:v>
                </c:pt>
                <c:pt idx="13">
                  <c:v>1.33</c:v>
                </c:pt>
                <c:pt idx="14">
                  <c:v>1.46</c:v>
                </c:pt>
                <c:pt idx="15">
                  <c:v>1.36</c:v>
                </c:pt>
                <c:pt idx="16">
                  <c:v>1.4</c:v>
                </c:pt>
                <c:pt idx="17">
                  <c:v>1.41</c:v>
                </c:pt>
                <c:pt idx="18">
                  <c:v>1.1499999999999999</c:v>
                </c:pt>
                <c:pt idx="19">
                  <c:v>0.76</c:v>
                </c:pt>
                <c:pt idx="20">
                  <c:v>0.67</c:v>
                </c:pt>
                <c:pt idx="21">
                  <c:v>0.86</c:v>
                </c:pt>
                <c:pt idx="22">
                  <c:v>0.87</c:v>
                </c:pt>
                <c:pt idx="23">
                  <c:v>0.87</c:v>
                </c:pt>
                <c:pt idx="24">
                  <c:v>0.89</c:v>
                </c:pt>
                <c:pt idx="25">
                  <c:v>0.93</c:v>
                </c:pt>
                <c:pt idx="26">
                  <c:v>1.1000000000000001</c:v>
                </c:pt>
                <c:pt idx="27">
                  <c:v>1.19</c:v>
                </c:pt>
                <c:pt idx="28">
                  <c:v>1.1599999999999999</c:v>
                </c:pt>
                <c:pt idx="29">
                  <c:v>1.1299999999999999</c:v>
                </c:pt>
                <c:pt idx="30">
                  <c:v>1.23</c:v>
                </c:pt>
                <c:pt idx="31">
                  <c:v>1.27</c:v>
                </c:pt>
                <c:pt idx="32">
                  <c:v>1.28</c:v>
                </c:pt>
                <c:pt idx="33">
                  <c:v>1.3</c:v>
                </c:pt>
                <c:pt idx="34">
                  <c:v>1.31</c:v>
                </c:pt>
                <c:pt idx="35">
                  <c:v>1.33</c:v>
                </c:pt>
                <c:pt idx="36">
                  <c:v>1.33</c:v>
                </c:pt>
                <c:pt idx="37">
                  <c:v>1.33</c:v>
                </c:pt>
                <c:pt idx="38">
                  <c:v>1.33</c:v>
                </c:pt>
                <c:pt idx="39">
                  <c:v>1.32</c:v>
                </c:pt>
                <c:pt idx="40">
                  <c:v>1.32</c:v>
                </c:pt>
                <c:pt idx="41">
                  <c:v>1.32</c:v>
                </c:pt>
                <c:pt idx="42">
                  <c:v>1.32</c:v>
                </c:pt>
                <c:pt idx="43">
                  <c:v>1.31</c:v>
                </c:pt>
                <c:pt idx="44">
                  <c:v>1.31</c:v>
                </c:pt>
                <c:pt idx="45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8C-4990-B1D4-C6FCC9BB6AD5}"/>
            </c:ext>
          </c:extLst>
        </c:ser>
        <c:ser>
          <c:idx val="4"/>
          <c:order val="4"/>
          <c:tx>
            <c:strRef>
              <c:f>'6A'!$M$8</c:f>
              <c:strCache>
                <c:ptCount val="1"/>
                <c:pt idx="0">
                  <c:v>Procesudledninger - Øvrige erhverv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'6A'!$N$8:$BG$8</c:f>
              <c:numCache>
                <c:formatCode>General</c:formatCode>
                <c:ptCount val="46"/>
                <c:pt idx="0">
                  <c:v>1.32</c:v>
                </c:pt>
                <c:pt idx="1">
                  <c:v>1.24</c:v>
                </c:pt>
                <c:pt idx="2">
                  <c:v>1.17</c:v>
                </c:pt>
                <c:pt idx="3">
                  <c:v>1.1200000000000001</c:v>
                </c:pt>
                <c:pt idx="4">
                  <c:v>1.19</c:v>
                </c:pt>
                <c:pt idx="5">
                  <c:v>1.25</c:v>
                </c:pt>
                <c:pt idx="6">
                  <c:v>1.23</c:v>
                </c:pt>
                <c:pt idx="7">
                  <c:v>1.24</c:v>
                </c:pt>
                <c:pt idx="8">
                  <c:v>1.21</c:v>
                </c:pt>
                <c:pt idx="9">
                  <c:v>1.35</c:v>
                </c:pt>
                <c:pt idx="10">
                  <c:v>1.38</c:v>
                </c:pt>
                <c:pt idx="11">
                  <c:v>1.26</c:v>
                </c:pt>
                <c:pt idx="12">
                  <c:v>1.1499999999999999</c:v>
                </c:pt>
                <c:pt idx="13">
                  <c:v>1.21</c:v>
                </c:pt>
                <c:pt idx="14">
                  <c:v>0.9</c:v>
                </c:pt>
                <c:pt idx="15">
                  <c:v>0.48</c:v>
                </c:pt>
                <c:pt idx="16">
                  <c:v>0.46</c:v>
                </c:pt>
                <c:pt idx="17">
                  <c:v>0.45</c:v>
                </c:pt>
                <c:pt idx="18">
                  <c:v>0.4</c:v>
                </c:pt>
                <c:pt idx="19">
                  <c:v>0.33</c:v>
                </c:pt>
                <c:pt idx="20">
                  <c:v>0.36</c:v>
                </c:pt>
                <c:pt idx="21">
                  <c:v>0.35</c:v>
                </c:pt>
                <c:pt idx="22">
                  <c:v>0.33</c:v>
                </c:pt>
                <c:pt idx="23">
                  <c:v>0.34</c:v>
                </c:pt>
                <c:pt idx="24">
                  <c:v>0.34</c:v>
                </c:pt>
                <c:pt idx="25">
                  <c:v>0.31</c:v>
                </c:pt>
                <c:pt idx="26">
                  <c:v>0.32</c:v>
                </c:pt>
                <c:pt idx="27">
                  <c:v>0.33</c:v>
                </c:pt>
                <c:pt idx="28">
                  <c:v>0.32</c:v>
                </c:pt>
                <c:pt idx="29">
                  <c:v>0.3</c:v>
                </c:pt>
                <c:pt idx="30">
                  <c:v>0.32</c:v>
                </c:pt>
                <c:pt idx="31">
                  <c:v>0.31</c:v>
                </c:pt>
                <c:pt idx="32">
                  <c:v>0.31</c:v>
                </c:pt>
                <c:pt idx="33">
                  <c:v>0.31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8C-4990-B1D4-C6FCC9BB6AD5}"/>
            </c:ext>
          </c:extLst>
        </c:ser>
        <c:ser>
          <c:idx val="5"/>
          <c:order val="5"/>
          <c:tx>
            <c:strRef>
              <c:f>'6A'!$M$9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'6A'!$N$9:$BG$9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0.11</c:v>
                </c:pt>
                <c:pt idx="4">
                  <c:v>0.15</c:v>
                </c:pt>
                <c:pt idx="5">
                  <c:v>0.19</c:v>
                </c:pt>
                <c:pt idx="6">
                  <c:v>0.21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</c:v>
                </c:pt>
                <c:pt idx="10">
                  <c:v>0.11</c:v>
                </c:pt>
                <c:pt idx="11">
                  <c:v>0.1</c:v>
                </c:pt>
                <c:pt idx="12">
                  <c:v>0.08</c:v>
                </c:pt>
                <c:pt idx="13">
                  <c:v>0.06</c:v>
                </c:pt>
                <c:pt idx="14">
                  <c:v>0.08</c:v>
                </c:pt>
                <c:pt idx="15">
                  <c:v>0.05</c:v>
                </c:pt>
                <c:pt idx="16">
                  <c:v>0.06</c:v>
                </c:pt>
                <c:pt idx="17">
                  <c:v>0.05</c:v>
                </c:pt>
                <c:pt idx="18">
                  <c:v>0.04</c:v>
                </c:pt>
                <c:pt idx="19">
                  <c:v>0.05</c:v>
                </c:pt>
                <c:pt idx="20">
                  <c:v>0.04</c:v>
                </c:pt>
                <c:pt idx="21">
                  <c:v>0.04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0.02</c:v>
                </c:pt>
                <c:pt idx="26">
                  <c:v>0.03</c:v>
                </c:pt>
                <c:pt idx="27">
                  <c:v>0.02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8C-4990-B1D4-C6FCC9BB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174728"/>
        <c:axId val="552172760"/>
      </c:areaChart>
      <c:catAx>
        <c:axId val="55217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2172760"/>
        <c:crosses val="autoZero"/>
        <c:auto val="1"/>
        <c:lblAlgn val="ctr"/>
        <c:lblOffset val="100"/>
        <c:tickLblSkip val="5"/>
        <c:noMultiLvlLbl val="0"/>
      </c:catAx>
      <c:valAx>
        <c:axId val="55217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70802701794977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2174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Brændselsforbruget til højtemperaturprocesser i cementproduktionen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66115609956338395"/>
          <c:h val="0.63441751200714636"/>
        </c:manualLayout>
      </c:layout>
      <c:areaChart>
        <c:grouping val="stacked"/>
        <c:varyColors val="0"/>
        <c:ser>
          <c:idx val="0"/>
          <c:order val="0"/>
          <c:tx>
            <c:strRef>
              <c:f>'6A'!$M$254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'6A'!$N$254:$AB$254</c:f>
              <c:numCache>
                <c:formatCode>General</c:formatCode>
                <c:ptCount val="15"/>
                <c:pt idx="0">
                  <c:v>2.04</c:v>
                </c:pt>
                <c:pt idx="1">
                  <c:v>2.0099999999999998</c:v>
                </c:pt>
                <c:pt idx="2">
                  <c:v>1.98</c:v>
                </c:pt>
                <c:pt idx="3">
                  <c:v>1.95</c:v>
                </c:pt>
                <c:pt idx="4">
                  <c:v>1.92</c:v>
                </c:pt>
                <c:pt idx="5">
                  <c:v>1.53</c:v>
                </c:pt>
                <c:pt idx="6">
                  <c:v>1.1499999999999999</c:v>
                </c:pt>
                <c:pt idx="7">
                  <c:v>0.77</c:v>
                </c:pt>
                <c:pt idx="8">
                  <c:v>0.38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F-4DA8-99DC-16473EFCACE6}"/>
            </c:ext>
          </c:extLst>
        </c:ser>
        <c:ser>
          <c:idx val="1"/>
          <c:order val="1"/>
          <c:tx>
            <c:strRef>
              <c:f>'6A'!$M$255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'6A'!$N$255:$AB$255</c:f>
              <c:numCache>
                <c:formatCode>General</c:formatCode>
                <c:ptCount val="15"/>
                <c:pt idx="0">
                  <c:v>7.74</c:v>
                </c:pt>
                <c:pt idx="1">
                  <c:v>7.41</c:v>
                </c:pt>
                <c:pt idx="2">
                  <c:v>7.08</c:v>
                </c:pt>
                <c:pt idx="3">
                  <c:v>6.75</c:v>
                </c:pt>
                <c:pt idx="4">
                  <c:v>6.42</c:v>
                </c:pt>
                <c:pt idx="5">
                  <c:v>6.33</c:v>
                </c:pt>
                <c:pt idx="6">
                  <c:v>6.25</c:v>
                </c:pt>
                <c:pt idx="7">
                  <c:v>6.16</c:v>
                </c:pt>
                <c:pt idx="8">
                  <c:v>6.07</c:v>
                </c:pt>
                <c:pt idx="9">
                  <c:v>5.99</c:v>
                </c:pt>
                <c:pt idx="10">
                  <c:v>5.84</c:v>
                </c:pt>
                <c:pt idx="11">
                  <c:v>5.69</c:v>
                </c:pt>
                <c:pt idx="12">
                  <c:v>5.54</c:v>
                </c:pt>
                <c:pt idx="13">
                  <c:v>5.39</c:v>
                </c:pt>
                <c:pt idx="14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DF-4DA8-99DC-16473EFCACE6}"/>
            </c:ext>
          </c:extLst>
        </c:ser>
        <c:ser>
          <c:idx val="2"/>
          <c:order val="2"/>
          <c:tx>
            <c:strRef>
              <c:f>'6A'!$M$256</c:f>
              <c:strCache>
                <c:ptCount val="1"/>
                <c:pt idx="0">
                  <c:v>Affald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'6A'!$N$256:$AB$256</c:f>
              <c:numCache>
                <c:formatCode>General</c:formatCode>
                <c:ptCount val="15"/>
                <c:pt idx="0">
                  <c:v>4.0199999999999996</c:v>
                </c:pt>
                <c:pt idx="1">
                  <c:v>4.1900000000000004</c:v>
                </c:pt>
                <c:pt idx="2">
                  <c:v>4.3600000000000003</c:v>
                </c:pt>
                <c:pt idx="3">
                  <c:v>4.53</c:v>
                </c:pt>
                <c:pt idx="4">
                  <c:v>4.6900000000000004</c:v>
                </c:pt>
                <c:pt idx="5">
                  <c:v>4.9000000000000004</c:v>
                </c:pt>
                <c:pt idx="6">
                  <c:v>5.1100000000000003</c:v>
                </c:pt>
                <c:pt idx="7">
                  <c:v>5.33</c:v>
                </c:pt>
                <c:pt idx="8">
                  <c:v>5.54</c:v>
                </c:pt>
                <c:pt idx="9">
                  <c:v>5.75</c:v>
                </c:pt>
                <c:pt idx="10">
                  <c:v>5.76</c:v>
                </c:pt>
                <c:pt idx="11">
                  <c:v>5.78</c:v>
                </c:pt>
                <c:pt idx="12">
                  <c:v>5.79</c:v>
                </c:pt>
                <c:pt idx="13">
                  <c:v>5.81</c:v>
                </c:pt>
                <c:pt idx="14">
                  <c:v>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DF-4DA8-99DC-16473EFCACE6}"/>
            </c:ext>
          </c:extLst>
        </c:ser>
        <c:ser>
          <c:idx val="3"/>
          <c:order val="3"/>
          <c:tx>
            <c:strRef>
              <c:f>'6A'!$M$257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'6A'!$N$257:$AB$257</c:f>
              <c:numCache>
                <c:formatCode>General</c:formatCode>
                <c:ptCount val="15"/>
                <c:pt idx="0">
                  <c:v>0</c:v>
                </c:pt>
                <c:pt idx="1">
                  <c:v>0.24</c:v>
                </c:pt>
                <c:pt idx="2">
                  <c:v>0.45</c:v>
                </c:pt>
                <c:pt idx="3">
                  <c:v>0.65</c:v>
                </c:pt>
                <c:pt idx="4">
                  <c:v>0.85</c:v>
                </c:pt>
                <c:pt idx="5">
                  <c:v>0.91</c:v>
                </c:pt>
                <c:pt idx="6">
                  <c:v>0.94</c:v>
                </c:pt>
                <c:pt idx="7">
                  <c:v>0.92</c:v>
                </c:pt>
                <c:pt idx="8">
                  <c:v>0.83</c:v>
                </c:pt>
                <c:pt idx="9">
                  <c:v>0.69</c:v>
                </c:pt>
                <c:pt idx="10">
                  <c:v>0.53</c:v>
                </c:pt>
                <c:pt idx="11">
                  <c:v>0.39</c:v>
                </c:pt>
                <c:pt idx="12">
                  <c:v>0.27</c:v>
                </c:pt>
                <c:pt idx="13">
                  <c:v>0.2</c:v>
                </c:pt>
                <c:pt idx="1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DF-4DA8-99DC-16473EFCACE6}"/>
            </c:ext>
          </c:extLst>
        </c:ser>
        <c:ser>
          <c:idx val="4"/>
          <c:order val="4"/>
          <c:tx>
            <c:strRef>
              <c:f>'6A'!$M$258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'6A'!$N$258:$AB$258</c:f>
              <c:numCache>
                <c:formatCode>General</c:formatCode>
                <c:ptCount val="15"/>
                <c:pt idx="0">
                  <c:v>0</c:v>
                </c:pt>
                <c:pt idx="1">
                  <c:v>0.1</c:v>
                </c:pt>
                <c:pt idx="2">
                  <c:v>0.23</c:v>
                </c:pt>
                <c:pt idx="3">
                  <c:v>0.37</c:v>
                </c:pt>
                <c:pt idx="4">
                  <c:v>0.51</c:v>
                </c:pt>
                <c:pt idx="5">
                  <c:v>0.72</c:v>
                </c:pt>
                <c:pt idx="6">
                  <c:v>0.95</c:v>
                </c:pt>
                <c:pt idx="7">
                  <c:v>1.24</c:v>
                </c:pt>
                <c:pt idx="8">
                  <c:v>1.59</c:v>
                </c:pt>
                <c:pt idx="9">
                  <c:v>1.99</c:v>
                </c:pt>
                <c:pt idx="10">
                  <c:v>1.92</c:v>
                </c:pt>
                <c:pt idx="11">
                  <c:v>1.81</c:v>
                </c:pt>
                <c:pt idx="12">
                  <c:v>1.68</c:v>
                </c:pt>
                <c:pt idx="13">
                  <c:v>1.52</c:v>
                </c:pt>
                <c:pt idx="1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DF-4DA8-99DC-16473EFCACE6}"/>
            </c:ext>
          </c:extLst>
        </c:ser>
        <c:ser>
          <c:idx val="5"/>
          <c:order val="5"/>
          <c:tx>
            <c:strRef>
              <c:f>'6A'!$M$259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'6A'!$N$259:$AB$259</c:f>
              <c:numCache>
                <c:formatCode>General</c:formatCode>
                <c:ptCount val="15"/>
                <c:pt idx="0">
                  <c:v>0.04</c:v>
                </c:pt>
                <c:pt idx="1">
                  <c:v>0.05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0.57999999999999996</c:v>
                </c:pt>
                <c:pt idx="11">
                  <c:v>0.97</c:v>
                </c:pt>
                <c:pt idx="12">
                  <c:v>1.37</c:v>
                </c:pt>
                <c:pt idx="13">
                  <c:v>1.76</c:v>
                </c:pt>
                <c:pt idx="14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DF-4DA8-99DC-16473EFC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960192"/>
        <c:axId val="555958552"/>
      </c:areaChart>
      <c:catAx>
        <c:axId val="5559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8552"/>
        <c:crosses val="autoZero"/>
        <c:auto val="1"/>
        <c:lblAlgn val="ctr"/>
        <c:lblOffset val="100"/>
        <c:noMultiLvlLbl val="0"/>
      </c:catAx>
      <c:valAx>
        <c:axId val="5559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6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Gasforbrug til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88547262753293277"/>
          <c:h val="0.63780860414580332"/>
        </c:manualLayout>
      </c:layout>
      <c:lineChart>
        <c:grouping val="standard"/>
        <c:varyColors val="0"/>
        <c:ser>
          <c:idx val="0"/>
          <c:order val="0"/>
          <c:tx>
            <c:strRef>
              <c:f>'6A'!$M$279</c:f>
              <c:strCache>
                <c:ptCount val="1"/>
                <c:pt idx="0">
                  <c:v>Andel af samlet ledningsgas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'6A'!$N$278:$AB$278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'6A'!$N$279:$AB$279</c:f>
              <c:numCache>
                <c:formatCode>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4-404F-BD5B-9A8B1E87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960848"/>
        <c:axId val="555959536"/>
      </c:lineChart>
      <c:catAx>
        <c:axId val="55596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9536"/>
        <c:crosses val="autoZero"/>
        <c:auto val="1"/>
        <c:lblAlgn val="ctr"/>
        <c:lblOffset val="100"/>
        <c:noMultiLvlLbl val="0"/>
      </c:catAx>
      <c:valAx>
        <c:axId val="5559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6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 i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6664514684479614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'6'!$M$4</c:f>
              <c:strCache>
                <c:ptCount val="1"/>
                <c:pt idx="0">
                  <c:v>CO2-intensitet - Fremstillingserhverv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'6'!$N$4:$AM$4</c:f>
              <c:numCache>
                <c:formatCode>General</c:formatCode>
                <c:ptCount val="26"/>
                <c:pt idx="0">
                  <c:v>100</c:v>
                </c:pt>
                <c:pt idx="1">
                  <c:v>100.59</c:v>
                </c:pt>
                <c:pt idx="2">
                  <c:v>89.46</c:v>
                </c:pt>
                <c:pt idx="3">
                  <c:v>84.42</c:v>
                </c:pt>
                <c:pt idx="4">
                  <c:v>81.83</c:v>
                </c:pt>
                <c:pt idx="5">
                  <c:v>79.010000000000005</c:v>
                </c:pt>
                <c:pt idx="6">
                  <c:v>81.13</c:v>
                </c:pt>
                <c:pt idx="7">
                  <c:v>84.16</c:v>
                </c:pt>
                <c:pt idx="8">
                  <c:v>82.85</c:v>
                </c:pt>
                <c:pt idx="9">
                  <c:v>77.650000000000006</c:v>
                </c:pt>
                <c:pt idx="10">
                  <c:v>80.34</c:v>
                </c:pt>
                <c:pt idx="11">
                  <c:v>87.06</c:v>
                </c:pt>
                <c:pt idx="12">
                  <c:v>86.53</c:v>
                </c:pt>
                <c:pt idx="13">
                  <c:v>86</c:v>
                </c:pt>
                <c:pt idx="14">
                  <c:v>85.88</c:v>
                </c:pt>
                <c:pt idx="15">
                  <c:v>85.37</c:v>
                </c:pt>
                <c:pt idx="16">
                  <c:v>83.68</c:v>
                </c:pt>
                <c:pt idx="17">
                  <c:v>82.02</c:v>
                </c:pt>
                <c:pt idx="18">
                  <c:v>80.37</c:v>
                </c:pt>
                <c:pt idx="19">
                  <c:v>78.75</c:v>
                </c:pt>
                <c:pt idx="20">
                  <c:v>77.150000000000006</c:v>
                </c:pt>
                <c:pt idx="21">
                  <c:v>76.12</c:v>
                </c:pt>
                <c:pt idx="22">
                  <c:v>75.11</c:v>
                </c:pt>
                <c:pt idx="23">
                  <c:v>74.12</c:v>
                </c:pt>
                <c:pt idx="24">
                  <c:v>73.16</c:v>
                </c:pt>
                <c:pt idx="25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B-4142-9F0D-0AA29D695B1B}"/>
            </c:ext>
          </c:extLst>
        </c:ser>
        <c:ser>
          <c:idx val="1"/>
          <c:order val="1"/>
          <c:tx>
            <c:strRef>
              <c:f>'6'!$M$5</c:f>
              <c:strCache>
                <c:ptCount val="1"/>
                <c:pt idx="0">
                  <c:v>Energiintensitet - Fremstillingserhverv</c:v>
                </c:pt>
              </c:strCache>
            </c:strRef>
          </c:tx>
          <c:spPr>
            <a:ln w="28575" cap="rnd">
              <a:solidFill>
                <a:srgbClr val="1D4C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'6'!$N$5:$AM$5</c:f>
              <c:numCache>
                <c:formatCode>General</c:formatCode>
                <c:ptCount val="26"/>
                <c:pt idx="0">
                  <c:v>100</c:v>
                </c:pt>
                <c:pt idx="1">
                  <c:v>96.64</c:v>
                </c:pt>
                <c:pt idx="2">
                  <c:v>89.01</c:v>
                </c:pt>
                <c:pt idx="3">
                  <c:v>84.78</c:v>
                </c:pt>
                <c:pt idx="4">
                  <c:v>80.03</c:v>
                </c:pt>
                <c:pt idx="5">
                  <c:v>76.53</c:v>
                </c:pt>
                <c:pt idx="6">
                  <c:v>76.3</c:v>
                </c:pt>
                <c:pt idx="7">
                  <c:v>76.489999999999995</c:v>
                </c:pt>
                <c:pt idx="8">
                  <c:v>76.48</c:v>
                </c:pt>
                <c:pt idx="9">
                  <c:v>71.319999999999993</c:v>
                </c:pt>
                <c:pt idx="10">
                  <c:v>73.78</c:v>
                </c:pt>
                <c:pt idx="11">
                  <c:v>76.39</c:v>
                </c:pt>
                <c:pt idx="12">
                  <c:v>76.05</c:v>
                </c:pt>
                <c:pt idx="13">
                  <c:v>75.709999999999994</c:v>
                </c:pt>
                <c:pt idx="14">
                  <c:v>75.38</c:v>
                </c:pt>
                <c:pt idx="15">
                  <c:v>75.06</c:v>
                </c:pt>
                <c:pt idx="16">
                  <c:v>74.599999999999994</c:v>
                </c:pt>
                <c:pt idx="17">
                  <c:v>74.14</c:v>
                </c:pt>
                <c:pt idx="18">
                  <c:v>73.69</c:v>
                </c:pt>
                <c:pt idx="19">
                  <c:v>73.25</c:v>
                </c:pt>
                <c:pt idx="20">
                  <c:v>72.819999999999993</c:v>
                </c:pt>
                <c:pt idx="21">
                  <c:v>72.150000000000006</c:v>
                </c:pt>
                <c:pt idx="22">
                  <c:v>71.489999999999995</c:v>
                </c:pt>
                <c:pt idx="23">
                  <c:v>70.84</c:v>
                </c:pt>
                <c:pt idx="24">
                  <c:v>70.209999999999994</c:v>
                </c:pt>
                <c:pt idx="25">
                  <c:v>69.59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B-4142-9F0D-0AA29D695B1B}"/>
            </c:ext>
          </c:extLst>
        </c:ser>
        <c:ser>
          <c:idx val="2"/>
          <c:order val="2"/>
          <c:tx>
            <c:strRef>
              <c:f>'6'!$M$6</c:f>
              <c:strCache>
                <c:ptCount val="1"/>
                <c:pt idx="0">
                  <c:v>CO2-intensitet - Bygge- og anlæg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'6'!$N$6:$AM$6</c:f>
              <c:numCache>
                <c:formatCode>General</c:formatCode>
                <c:ptCount val="26"/>
                <c:pt idx="0">
                  <c:v>100</c:v>
                </c:pt>
                <c:pt idx="1">
                  <c:v>102.43</c:v>
                </c:pt>
                <c:pt idx="2">
                  <c:v>90.26</c:v>
                </c:pt>
                <c:pt idx="3">
                  <c:v>90.57</c:v>
                </c:pt>
                <c:pt idx="4">
                  <c:v>86.91</c:v>
                </c:pt>
                <c:pt idx="5">
                  <c:v>78</c:v>
                </c:pt>
                <c:pt idx="6">
                  <c:v>74.77</c:v>
                </c:pt>
                <c:pt idx="7">
                  <c:v>76.88</c:v>
                </c:pt>
                <c:pt idx="8">
                  <c:v>72.900000000000006</c:v>
                </c:pt>
                <c:pt idx="9">
                  <c:v>70.69</c:v>
                </c:pt>
                <c:pt idx="10">
                  <c:v>74.760000000000005</c:v>
                </c:pt>
                <c:pt idx="11">
                  <c:v>69.03</c:v>
                </c:pt>
                <c:pt idx="12">
                  <c:v>68.87</c:v>
                </c:pt>
                <c:pt idx="13">
                  <c:v>68.72</c:v>
                </c:pt>
                <c:pt idx="14">
                  <c:v>68.64</c:v>
                </c:pt>
                <c:pt idx="15">
                  <c:v>68.59</c:v>
                </c:pt>
                <c:pt idx="16">
                  <c:v>67.25</c:v>
                </c:pt>
                <c:pt idx="17">
                  <c:v>65.94</c:v>
                </c:pt>
                <c:pt idx="18">
                  <c:v>64.7</c:v>
                </c:pt>
                <c:pt idx="19">
                  <c:v>63.42</c:v>
                </c:pt>
                <c:pt idx="20">
                  <c:v>62.23</c:v>
                </c:pt>
                <c:pt idx="21">
                  <c:v>61.23</c:v>
                </c:pt>
                <c:pt idx="22">
                  <c:v>60.24</c:v>
                </c:pt>
                <c:pt idx="23">
                  <c:v>59.26</c:v>
                </c:pt>
                <c:pt idx="24">
                  <c:v>58.29</c:v>
                </c:pt>
                <c:pt idx="25">
                  <c:v>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B-4142-9F0D-0AA29D695B1B}"/>
            </c:ext>
          </c:extLst>
        </c:ser>
        <c:ser>
          <c:idx val="3"/>
          <c:order val="3"/>
          <c:tx>
            <c:strRef>
              <c:f>'6'!$M$7</c:f>
              <c:strCache>
                <c:ptCount val="1"/>
                <c:pt idx="0">
                  <c:v>Energiintensitet - Bygge- og anlæg</c:v>
                </c:pt>
              </c:strCache>
            </c:strRef>
          </c:tx>
          <c:spPr>
            <a:ln w="28575" cap="rnd">
              <a:solidFill>
                <a:srgbClr val="0097A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'6'!$N$7:$AM$7</c:f>
              <c:numCache>
                <c:formatCode>General</c:formatCode>
                <c:ptCount val="26"/>
                <c:pt idx="0">
                  <c:v>100</c:v>
                </c:pt>
                <c:pt idx="1">
                  <c:v>100.98</c:v>
                </c:pt>
                <c:pt idx="2">
                  <c:v>92.27</c:v>
                </c:pt>
                <c:pt idx="3">
                  <c:v>91.9</c:v>
                </c:pt>
                <c:pt idx="4">
                  <c:v>88.07</c:v>
                </c:pt>
                <c:pt idx="5">
                  <c:v>78.94</c:v>
                </c:pt>
                <c:pt idx="6">
                  <c:v>75.44</c:v>
                </c:pt>
                <c:pt idx="7">
                  <c:v>77.55</c:v>
                </c:pt>
                <c:pt idx="8">
                  <c:v>73.48</c:v>
                </c:pt>
                <c:pt idx="9">
                  <c:v>71.010000000000005</c:v>
                </c:pt>
                <c:pt idx="10">
                  <c:v>74.48</c:v>
                </c:pt>
                <c:pt idx="11">
                  <c:v>69.67</c:v>
                </c:pt>
                <c:pt idx="12">
                  <c:v>69.650000000000006</c:v>
                </c:pt>
                <c:pt idx="13">
                  <c:v>69.63</c:v>
                </c:pt>
                <c:pt idx="14">
                  <c:v>69.599999999999994</c:v>
                </c:pt>
                <c:pt idx="15">
                  <c:v>69.58</c:v>
                </c:pt>
                <c:pt idx="16">
                  <c:v>68.63</c:v>
                </c:pt>
                <c:pt idx="17">
                  <c:v>67.69</c:v>
                </c:pt>
                <c:pt idx="18">
                  <c:v>66.77</c:v>
                </c:pt>
                <c:pt idx="19">
                  <c:v>65.86</c:v>
                </c:pt>
                <c:pt idx="20">
                  <c:v>64.97</c:v>
                </c:pt>
                <c:pt idx="21">
                  <c:v>64.430000000000007</c:v>
                </c:pt>
                <c:pt idx="22">
                  <c:v>63.89</c:v>
                </c:pt>
                <c:pt idx="23">
                  <c:v>63.36</c:v>
                </c:pt>
                <c:pt idx="24">
                  <c:v>62.83</c:v>
                </c:pt>
                <c:pt idx="25">
                  <c:v>62.31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5B-4142-9F0D-0AA29D69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66848"/>
        <c:axId val="416567176"/>
      </c:lineChart>
      <c:catAx>
        <c:axId val="4165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7176"/>
        <c:crosses val="autoZero"/>
        <c:auto val="1"/>
        <c:lblAlgn val="ctr"/>
        <c:lblOffset val="100"/>
        <c:tickLblSkip val="5"/>
        <c:noMultiLvlLbl val="0"/>
      </c:catAx>
      <c:valAx>
        <c:axId val="41656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64119267082136056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'6A'!$M$179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'6A'!$N$179:$O$179</c:f>
              <c:numCache>
                <c:formatCode>General</c:formatCode>
                <c:ptCount val="2"/>
                <c:pt idx="0">
                  <c:v>1.1100000000000001</c:v>
                </c:pt>
                <c:pt idx="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BEB-A786-CEF2EEE06F2D}"/>
            </c:ext>
          </c:extLst>
        </c:ser>
        <c:ser>
          <c:idx val="1"/>
          <c:order val="1"/>
          <c:tx>
            <c:strRef>
              <c:f>'6A'!$M$180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'6A'!$N$180:$O$180</c:f>
              <c:numCache>
                <c:formatCode>General</c:formatCode>
                <c:ptCount val="2"/>
                <c:pt idx="0">
                  <c:v>0.39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1-4BEB-A786-CEF2EEE06F2D}"/>
            </c:ext>
          </c:extLst>
        </c:ser>
        <c:ser>
          <c:idx val="2"/>
          <c:order val="2"/>
          <c:tx>
            <c:strRef>
              <c:f>'6A'!$M$181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'6A'!$N$181:$O$181</c:f>
              <c:numCache>
                <c:formatCode>General</c:formatCode>
                <c:ptCount val="2"/>
                <c:pt idx="0">
                  <c:v>0.02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1-4BEB-A786-CEF2EEE06F2D}"/>
            </c:ext>
          </c:extLst>
        </c:ser>
        <c:ser>
          <c:idx val="3"/>
          <c:order val="3"/>
          <c:tx>
            <c:strRef>
              <c:f>'6A'!$M$182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'6A'!$N$182:$O$182</c:f>
              <c:numCache>
                <c:formatCode>General</c:formatCode>
                <c:ptCount val="2"/>
                <c:pt idx="0">
                  <c:v>0.43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1-4BEB-A786-CEF2EEE06F2D}"/>
            </c:ext>
          </c:extLst>
        </c:ser>
        <c:ser>
          <c:idx val="4"/>
          <c:order val="4"/>
          <c:tx>
            <c:strRef>
              <c:f>'6A'!$M$183</c:f>
              <c:strCache>
                <c:ptCount val="1"/>
                <c:pt idx="0">
                  <c:v>Energiforbrug el- og fjernvarmeproduktion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'6A'!$N$183:$O$183</c:f>
              <c:numCache>
                <c:formatCode>General</c:formatCode>
                <c:ptCount val="2"/>
                <c:pt idx="0">
                  <c:v>0.01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A1-4BEB-A786-CEF2EEE06F2D}"/>
            </c:ext>
          </c:extLst>
        </c:ser>
        <c:ser>
          <c:idx val="5"/>
          <c:order val="5"/>
          <c:tx>
            <c:strRef>
              <c:f>'6A'!$M$184</c:f>
              <c:strCache>
                <c:ptCount val="1"/>
                <c:pt idx="0">
                  <c:v>Cementindustrien -proces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'6A'!$N$184:$O$184</c:f>
              <c:numCache>
                <c:formatCode>General</c:formatCode>
                <c:ptCount val="2"/>
                <c:pt idx="0">
                  <c:v>1.32</c:v>
                </c:pt>
                <c:pt idx="1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A1-4BEB-A786-CEF2EEE06F2D}"/>
            </c:ext>
          </c:extLst>
        </c:ser>
        <c:ser>
          <c:idx val="6"/>
          <c:order val="6"/>
          <c:tx>
            <c:strRef>
              <c:f>'6A'!$M$185</c:f>
              <c:strCache>
                <c:ptCount val="1"/>
                <c:pt idx="0">
                  <c:v>Glas- og teglfremstilling -proces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'6A'!$N$185:$O$185</c:f>
              <c:numCache>
                <c:formatCode>General</c:formatCode>
                <c:ptCount val="2"/>
                <c:pt idx="0">
                  <c:v>0.13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A1-4BEB-A786-CEF2EEE06F2D}"/>
            </c:ext>
          </c:extLst>
        </c:ser>
        <c:ser>
          <c:idx val="7"/>
          <c:order val="7"/>
          <c:tx>
            <c:strRef>
              <c:f>'6A'!$M$186</c:f>
              <c:strCache>
                <c:ptCount val="1"/>
                <c:pt idx="0">
                  <c:v>Øvrige fremstillingserhverv -proces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'6A'!$N$186:$O$186</c:f>
              <c:numCache>
                <c:formatCode>General</c:formatCode>
                <c:ptCount val="2"/>
                <c:pt idx="0">
                  <c:v>0.18</c:v>
                </c:pt>
                <c:pt idx="1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A1-4BEB-A786-CEF2EEE06F2D}"/>
            </c:ext>
          </c:extLst>
        </c:ser>
        <c:ser>
          <c:idx val="8"/>
          <c:order val="8"/>
          <c:tx>
            <c:strRef>
              <c:f>'6A'!$M$187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'6A'!$N$187:$O$187</c:f>
              <c:numCache>
                <c:formatCode>General</c:formatCode>
                <c:ptCount val="2"/>
                <c:pt idx="0">
                  <c:v>0.01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A1-4BEB-A786-CEF2EEE06F2D}"/>
            </c:ext>
          </c:extLst>
        </c:ser>
        <c:ser>
          <c:idx val="9"/>
          <c:order val="9"/>
          <c:tx>
            <c:strRef>
              <c:f>'6A'!$M$188</c:f>
              <c:strCache>
                <c:ptCount val="1"/>
                <c:pt idx="0">
                  <c:v>Øvrige energirelaterede 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'6A'!$N$188:$O$188</c:f>
              <c:numCache>
                <c:formatCode>General</c:formatCode>
                <c:ptCount val="2"/>
                <c:pt idx="0">
                  <c:v>0.06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A1-4BEB-A786-CEF2EEE0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55954944"/>
        <c:axId val="555957896"/>
      </c:barChart>
      <c:catAx>
        <c:axId val="5559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7896"/>
        <c:crosses val="autoZero"/>
        <c:auto val="1"/>
        <c:lblAlgn val="ctr"/>
        <c:lblOffset val="100"/>
        <c:noMultiLvlLbl val="0"/>
      </c:catAx>
      <c:valAx>
        <c:axId val="55595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642982423405599"/>
          <c:y val="0.11780587083863103"/>
          <c:w val="0.26935216628727099"/>
          <c:h val="0.839395978920363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'6A'!$M$154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'6A'!$N$154:$BG$154</c:f>
              <c:numCache>
                <c:formatCode>General</c:formatCode>
                <c:ptCount val="46"/>
                <c:pt idx="0">
                  <c:v>5.09</c:v>
                </c:pt>
                <c:pt idx="1">
                  <c:v>5.85</c:v>
                </c:pt>
                <c:pt idx="2">
                  <c:v>6.14</c:v>
                </c:pt>
                <c:pt idx="3">
                  <c:v>4.97</c:v>
                </c:pt>
                <c:pt idx="4">
                  <c:v>4.92</c:v>
                </c:pt>
                <c:pt idx="5">
                  <c:v>6.03</c:v>
                </c:pt>
                <c:pt idx="6">
                  <c:v>6.52</c:v>
                </c:pt>
                <c:pt idx="7">
                  <c:v>6.73</c:v>
                </c:pt>
                <c:pt idx="8">
                  <c:v>6.71</c:v>
                </c:pt>
                <c:pt idx="9">
                  <c:v>7.1</c:v>
                </c:pt>
                <c:pt idx="10">
                  <c:v>6.19</c:v>
                </c:pt>
                <c:pt idx="11">
                  <c:v>6.6</c:v>
                </c:pt>
                <c:pt idx="12">
                  <c:v>6.54</c:v>
                </c:pt>
                <c:pt idx="13">
                  <c:v>6.48</c:v>
                </c:pt>
                <c:pt idx="14">
                  <c:v>6.48</c:v>
                </c:pt>
                <c:pt idx="15">
                  <c:v>6.59</c:v>
                </c:pt>
                <c:pt idx="16">
                  <c:v>6.46</c:v>
                </c:pt>
                <c:pt idx="17">
                  <c:v>6.66</c:v>
                </c:pt>
                <c:pt idx="18">
                  <c:v>6.54</c:v>
                </c:pt>
                <c:pt idx="19">
                  <c:v>5.55</c:v>
                </c:pt>
                <c:pt idx="20">
                  <c:v>5.46</c:v>
                </c:pt>
                <c:pt idx="21">
                  <c:v>5.51</c:v>
                </c:pt>
                <c:pt idx="22">
                  <c:v>4.78</c:v>
                </c:pt>
                <c:pt idx="23">
                  <c:v>4.79</c:v>
                </c:pt>
                <c:pt idx="24">
                  <c:v>4.71</c:v>
                </c:pt>
                <c:pt idx="25">
                  <c:v>4.8</c:v>
                </c:pt>
                <c:pt idx="26">
                  <c:v>5.0599999999999996</c:v>
                </c:pt>
                <c:pt idx="27">
                  <c:v>5.47</c:v>
                </c:pt>
                <c:pt idx="28">
                  <c:v>5.58</c:v>
                </c:pt>
                <c:pt idx="29">
                  <c:v>5.24</c:v>
                </c:pt>
                <c:pt idx="30">
                  <c:v>5.75</c:v>
                </c:pt>
                <c:pt idx="31">
                  <c:v>5.45</c:v>
                </c:pt>
                <c:pt idx="32">
                  <c:v>5.55</c:v>
                </c:pt>
                <c:pt idx="33">
                  <c:v>5.65</c:v>
                </c:pt>
                <c:pt idx="34">
                  <c:v>5.75</c:v>
                </c:pt>
                <c:pt idx="35">
                  <c:v>5.78</c:v>
                </c:pt>
                <c:pt idx="36">
                  <c:v>5.7</c:v>
                </c:pt>
                <c:pt idx="37">
                  <c:v>5.62</c:v>
                </c:pt>
                <c:pt idx="38">
                  <c:v>5.48</c:v>
                </c:pt>
                <c:pt idx="39">
                  <c:v>5.4</c:v>
                </c:pt>
                <c:pt idx="40">
                  <c:v>5.25</c:v>
                </c:pt>
                <c:pt idx="41">
                  <c:v>5.19</c:v>
                </c:pt>
                <c:pt idx="42">
                  <c:v>5.14</c:v>
                </c:pt>
                <c:pt idx="43">
                  <c:v>5.08</c:v>
                </c:pt>
                <c:pt idx="44">
                  <c:v>5.03</c:v>
                </c:pt>
                <c:pt idx="45">
                  <c:v>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D-4CA2-BB4A-03B3BD85A070}"/>
            </c:ext>
          </c:extLst>
        </c:ser>
        <c:ser>
          <c:idx val="1"/>
          <c:order val="1"/>
          <c:tx>
            <c:strRef>
              <c:f>'6A'!$M$155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'6A'!$N$155:$BG$155</c:f>
              <c:numCache>
                <c:formatCode>General</c:formatCode>
                <c:ptCount val="46"/>
                <c:pt idx="0">
                  <c:v>0.12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0.19</c:v>
                </c:pt>
                <c:pt idx="6">
                  <c:v>0.21</c:v>
                </c:pt>
                <c:pt idx="7">
                  <c:v>0.2</c:v>
                </c:pt>
                <c:pt idx="8">
                  <c:v>0.21</c:v>
                </c:pt>
                <c:pt idx="9">
                  <c:v>0.21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0.25</c:v>
                </c:pt>
                <c:pt idx="14">
                  <c:v>0.25</c:v>
                </c:pt>
                <c:pt idx="15">
                  <c:v>0.27</c:v>
                </c:pt>
                <c:pt idx="16">
                  <c:v>0.36</c:v>
                </c:pt>
                <c:pt idx="17">
                  <c:v>0.36</c:v>
                </c:pt>
                <c:pt idx="18">
                  <c:v>0.34</c:v>
                </c:pt>
                <c:pt idx="19">
                  <c:v>0.38</c:v>
                </c:pt>
                <c:pt idx="20">
                  <c:v>0.39</c:v>
                </c:pt>
                <c:pt idx="21">
                  <c:v>0.6</c:v>
                </c:pt>
                <c:pt idx="22">
                  <c:v>0.59</c:v>
                </c:pt>
                <c:pt idx="23">
                  <c:v>0.54</c:v>
                </c:pt>
                <c:pt idx="24">
                  <c:v>0.46</c:v>
                </c:pt>
                <c:pt idx="25">
                  <c:v>0.42</c:v>
                </c:pt>
                <c:pt idx="26">
                  <c:v>0.34</c:v>
                </c:pt>
                <c:pt idx="27">
                  <c:v>0.32</c:v>
                </c:pt>
                <c:pt idx="28">
                  <c:v>0.28000000000000003</c:v>
                </c:pt>
                <c:pt idx="29">
                  <c:v>0.28000000000000003</c:v>
                </c:pt>
                <c:pt idx="30">
                  <c:v>0.28999999999999998</c:v>
                </c:pt>
                <c:pt idx="31">
                  <c:v>0.26</c:v>
                </c:pt>
                <c:pt idx="32">
                  <c:v>0.26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0.23</c:v>
                </c:pt>
                <c:pt idx="37">
                  <c:v>0.21</c:v>
                </c:pt>
                <c:pt idx="38">
                  <c:v>0.19</c:v>
                </c:pt>
                <c:pt idx="39">
                  <c:v>0.16</c:v>
                </c:pt>
                <c:pt idx="40">
                  <c:v>0.12</c:v>
                </c:pt>
                <c:pt idx="41">
                  <c:v>0.1</c:v>
                </c:pt>
                <c:pt idx="42">
                  <c:v>0.08</c:v>
                </c:pt>
                <c:pt idx="43">
                  <c:v>0.06</c:v>
                </c:pt>
                <c:pt idx="44">
                  <c:v>0.05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D-4CA2-BB4A-03B3BD85A070}"/>
            </c:ext>
          </c:extLst>
        </c:ser>
        <c:ser>
          <c:idx val="2"/>
          <c:order val="2"/>
          <c:tx>
            <c:strRef>
              <c:f>'6A'!$M$156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'6A'!$N$156:$BG$156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0.02</c:v>
                </c:pt>
                <c:pt idx="28">
                  <c:v>0.02</c:v>
                </c:pt>
                <c:pt idx="29">
                  <c:v>0.03</c:v>
                </c:pt>
                <c:pt idx="30">
                  <c:v>0.06</c:v>
                </c:pt>
                <c:pt idx="31">
                  <c:v>0.09</c:v>
                </c:pt>
                <c:pt idx="32">
                  <c:v>0.11</c:v>
                </c:pt>
                <c:pt idx="33">
                  <c:v>0.13</c:v>
                </c:pt>
                <c:pt idx="34">
                  <c:v>0.14000000000000001</c:v>
                </c:pt>
                <c:pt idx="35">
                  <c:v>0.16</c:v>
                </c:pt>
                <c:pt idx="36">
                  <c:v>0.19</c:v>
                </c:pt>
                <c:pt idx="37">
                  <c:v>0.22</c:v>
                </c:pt>
                <c:pt idx="38">
                  <c:v>0.26</c:v>
                </c:pt>
                <c:pt idx="39">
                  <c:v>0.3</c:v>
                </c:pt>
                <c:pt idx="40">
                  <c:v>0.35</c:v>
                </c:pt>
                <c:pt idx="41">
                  <c:v>0.36</c:v>
                </c:pt>
                <c:pt idx="42">
                  <c:v>0.37</c:v>
                </c:pt>
                <c:pt idx="43">
                  <c:v>0.38</c:v>
                </c:pt>
                <c:pt idx="44">
                  <c:v>0.38</c:v>
                </c:pt>
                <c:pt idx="45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D-4CA2-BB4A-03B3BD85A070}"/>
            </c:ext>
          </c:extLst>
        </c:ser>
        <c:ser>
          <c:idx val="3"/>
          <c:order val="3"/>
          <c:tx>
            <c:strRef>
              <c:f>'6A'!$M$157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0.14000000000000001</c:v>
                </c:pt>
                <c:pt idx="39">
                  <c:v>0.14000000000000001</c:v>
                </c:pt>
                <c:pt idx="40">
                  <c:v>0.21</c:v>
                </c:pt>
                <c:pt idx="41">
                  <c:v>0.21</c:v>
                </c:pt>
                <c:pt idx="42">
                  <c:v>0.21</c:v>
                </c:pt>
                <c:pt idx="43">
                  <c:v>0.21</c:v>
                </c:pt>
                <c:pt idx="44">
                  <c:v>0.21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3D-4CA2-BB4A-03B3BD85A070}"/>
            </c:ext>
          </c:extLst>
        </c:ser>
        <c:ser>
          <c:idx val="4"/>
          <c:order val="4"/>
          <c:tx>
            <c:strRef>
              <c:f>'6A'!$M$158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'6A'!$N$158:$BG$158</c:f>
              <c:numCache>
                <c:formatCode>General</c:formatCode>
                <c:ptCount val="46"/>
                <c:pt idx="0">
                  <c:v>1.05</c:v>
                </c:pt>
                <c:pt idx="1">
                  <c:v>1.1000000000000001</c:v>
                </c:pt>
                <c:pt idx="2">
                  <c:v>1.2</c:v>
                </c:pt>
                <c:pt idx="3">
                  <c:v>1.1200000000000001</c:v>
                </c:pt>
                <c:pt idx="4">
                  <c:v>1.1399999999999999</c:v>
                </c:pt>
                <c:pt idx="5">
                  <c:v>1.1100000000000001</c:v>
                </c:pt>
                <c:pt idx="6">
                  <c:v>1.0900000000000001</c:v>
                </c:pt>
                <c:pt idx="7">
                  <c:v>1.1599999999999999</c:v>
                </c:pt>
                <c:pt idx="8">
                  <c:v>1.1499999999999999</c:v>
                </c:pt>
                <c:pt idx="9">
                  <c:v>1.23</c:v>
                </c:pt>
                <c:pt idx="10">
                  <c:v>1.21</c:v>
                </c:pt>
                <c:pt idx="11">
                  <c:v>1.19</c:v>
                </c:pt>
                <c:pt idx="12">
                  <c:v>1.22</c:v>
                </c:pt>
                <c:pt idx="13">
                  <c:v>1.18</c:v>
                </c:pt>
                <c:pt idx="14">
                  <c:v>1.22</c:v>
                </c:pt>
                <c:pt idx="15">
                  <c:v>1.27</c:v>
                </c:pt>
                <c:pt idx="16">
                  <c:v>1.36</c:v>
                </c:pt>
                <c:pt idx="17">
                  <c:v>1.46</c:v>
                </c:pt>
                <c:pt idx="18">
                  <c:v>1.57</c:v>
                </c:pt>
                <c:pt idx="19">
                  <c:v>1.34</c:v>
                </c:pt>
                <c:pt idx="20">
                  <c:v>1.37</c:v>
                </c:pt>
                <c:pt idx="21">
                  <c:v>1.29</c:v>
                </c:pt>
                <c:pt idx="22">
                  <c:v>1.35</c:v>
                </c:pt>
                <c:pt idx="23">
                  <c:v>1.3</c:v>
                </c:pt>
                <c:pt idx="24">
                  <c:v>1.28</c:v>
                </c:pt>
                <c:pt idx="25">
                  <c:v>1.3</c:v>
                </c:pt>
                <c:pt idx="26">
                  <c:v>1.34</c:v>
                </c:pt>
                <c:pt idx="27">
                  <c:v>1.45</c:v>
                </c:pt>
                <c:pt idx="28">
                  <c:v>1.47</c:v>
                </c:pt>
                <c:pt idx="29">
                  <c:v>1.36</c:v>
                </c:pt>
                <c:pt idx="30">
                  <c:v>1.42</c:v>
                </c:pt>
                <c:pt idx="31">
                  <c:v>1.44</c:v>
                </c:pt>
                <c:pt idx="32">
                  <c:v>1.47</c:v>
                </c:pt>
                <c:pt idx="33">
                  <c:v>1.51</c:v>
                </c:pt>
                <c:pt idx="34">
                  <c:v>1.55</c:v>
                </c:pt>
                <c:pt idx="35">
                  <c:v>1.59</c:v>
                </c:pt>
                <c:pt idx="36">
                  <c:v>1.61</c:v>
                </c:pt>
                <c:pt idx="37">
                  <c:v>1.63</c:v>
                </c:pt>
                <c:pt idx="38">
                  <c:v>1.65</c:v>
                </c:pt>
                <c:pt idx="39">
                  <c:v>1.67</c:v>
                </c:pt>
                <c:pt idx="40">
                  <c:v>1.69</c:v>
                </c:pt>
                <c:pt idx="41">
                  <c:v>1.73</c:v>
                </c:pt>
                <c:pt idx="42">
                  <c:v>1.76</c:v>
                </c:pt>
                <c:pt idx="43">
                  <c:v>1.8</c:v>
                </c:pt>
                <c:pt idx="44">
                  <c:v>1.84</c:v>
                </c:pt>
                <c:pt idx="45">
                  <c:v>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3D-4CA2-BB4A-03B3BD85A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59368"/>
        <c:axId val="557356416"/>
      </c:areaChart>
      <c:catAx>
        <c:axId val="55735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6416"/>
        <c:crosses val="autoZero"/>
        <c:auto val="1"/>
        <c:lblAlgn val="ctr"/>
        <c:lblOffset val="100"/>
        <c:tickLblSkip val="5"/>
        <c:noMultiLvlLbl val="0"/>
      </c:catAx>
      <c:valAx>
        <c:axId val="5573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9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'6A'!$N$129:$BG$129</c:f>
              <c:numCache>
                <c:formatCode>General</c:formatCode>
                <c:ptCount val="46"/>
                <c:pt idx="0">
                  <c:v>34.770000000000003</c:v>
                </c:pt>
                <c:pt idx="1">
                  <c:v>36.409999999999997</c:v>
                </c:pt>
                <c:pt idx="2">
                  <c:v>35.35</c:v>
                </c:pt>
                <c:pt idx="3">
                  <c:v>32.74</c:v>
                </c:pt>
                <c:pt idx="4">
                  <c:v>31.76</c:v>
                </c:pt>
                <c:pt idx="5">
                  <c:v>31.69</c:v>
                </c:pt>
                <c:pt idx="6">
                  <c:v>31.43</c:v>
                </c:pt>
                <c:pt idx="7">
                  <c:v>28.4</c:v>
                </c:pt>
                <c:pt idx="8">
                  <c:v>27.57</c:v>
                </c:pt>
                <c:pt idx="9">
                  <c:v>26.92</c:v>
                </c:pt>
                <c:pt idx="10">
                  <c:v>26.51</c:v>
                </c:pt>
                <c:pt idx="11">
                  <c:v>27.81</c:v>
                </c:pt>
                <c:pt idx="12">
                  <c:v>27.07</c:v>
                </c:pt>
                <c:pt idx="13">
                  <c:v>27.15</c:v>
                </c:pt>
                <c:pt idx="14">
                  <c:v>28.07</c:v>
                </c:pt>
                <c:pt idx="15">
                  <c:v>26.11</c:v>
                </c:pt>
                <c:pt idx="16">
                  <c:v>28.63</c:v>
                </c:pt>
                <c:pt idx="17">
                  <c:v>25.4</c:v>
                </c:pt>
                <c:pt idx="18">
                  <c:v>21.26</c:v>
                </c:pt>
                <c:pt idx="19">
                  <c:v>17.84</c:v>
                </c:pt>
                <c:pt idx="20">
                  <c:v>18.28</c:v>
                </c:pt>
                <c:pt idx="21">
                  <c:v>17.05</c:v>
                </c:pt>
                <c:pt idx="22">
                  <c:v>16.02</c:v>
                </c:pt>
                <c:pt idx="23">
                  <c:v>13.71</c:v>
                </c:pt>
                <c:pt idx="24">
                  <c:v>12.38</c:v>
                </c:pt>
                <c:pt idx="25">
                  <c:v>12.21</c:v>
                </c:pt>
                <c:pt idx="26">
                  <c:v>13.08</c:v>
                </c:pt>
                <c:pt idx="27">
                  <c:v>13.18</c:v>
                </c:pt>
                <c:pt idx="28">
                  <c:v>11.9</c:v>
                </c:pt>
                <c:pt idx="29">
                  <c:v>12.85</c:v>
                </c:pt>
                <c:pt idx="30">
                  <c:v>13.23</c:v>
                </c:pt>
                <c:pt idx="31">
                  <c:v>12.27</c:v>
                </c:pt>
                <c:pt idx="32">
                  <c:v>11.76</c:v>
                </c:pt>
                <c:pt idx="33">
                  <c:v>11.26</c:v>
                </c:pt>
                <c:pt idx="34">
                  <c:v>10.75</c:v>
                </c:pt>
                <c:pt idx="35">
                  <c:v>10.24</c:v>
                </c:pt>
                <c:pt idx="36">
                  <c:v>9.7799999999999994</c:v>
                </c:pt>
                <c:pt idx="37">
                  <c:v>9.31</c:v>
                </c:pt>
                <c:pt idx="38">
                  <c:v>8.84</c:v>
                </c:pt>
                <c:pt idx="39">
                  <c:v>8.3800000000000008</c:v>
                </c:pt>
                <c:pt idx="40">
                  <c:v>7.91</c:v>
                </c:pt>
                <c:pt idx="41">
                  <c:v>7.61</c:v>
                </c:pt>
                <c:pt idx="42">
                  <c:v>7.32</c:v>
                </c:pt>
                <c:pt idx="43">
                  <c:v>7.02</c:v>
                </c:pt>
                <c:pt idx="44">
                  <c:v>6.73</c:v>
                </c:pt>
                <c:pt idx="45">
                  <c:v>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B-4D51-A192-7A2B8C5A25BD}"/>
            </c:ext>
          </c:extLst>
        </c:ser>
        <c:ser>
          <c:idx val="1"/>
          <c:order val="1"/>
          <c:tx>
            <c:strRef>
              <c:f>'6A'!$M$130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'6A'!$N$130:$BG$130</c:f>
              <c:numCache>
                <c:formatCode>General</c:formatCode>
                <c:ptCount val="46"/>
                <c:pt idx="0">
                  <c:v>14.85</c:v>
                </c:pt>
                <c:pt idx="1">
                  <c:v>16.18</c:v>
                </c:pt>
                <c:pt idx="2">
                  <c:v>14.21</c:v>
                </c:pt>
                <c:pt idx="3">
                  <c:v>15.18</c:v>
                </c:pt>
                <c:pt idx="4">
                  <c:v>14.75</c:v>
                </c:pt>
                <c:pt idx="5">
                  <c:v>14.52</c:v>
                </c:pt>
                <c:pt idx="6">
                  <c:v>14.36</c:v>
                </c:pt>
                <c:pt idx="7">
                  <c:v>14.59</c:v>
                </c:pt>
                <c:pt idx="8">
                  <c:v>14.04</c:v>
                </c:pt>
                <c:pt idx="9">
                  <c:v>12.18</c:v>
                </c:pt>
                <c:pt idx="10">
                  <c:v>11.62</c:v>
                </c:pt>
                <c:pt idx="11">
                  <c:v>10.18</c:v>
                </c:pt>
                <c:pt idx="12">
                  <c:v>8.5399999999999991</c:v>
                </c:pt>
                <c:pt idx="13">
                  <c:v>8.73</c:v>
                </c:pt>
                <c:pt idx="14">
                  <c:v>9.7100000000000009</c:v>
                </c:pt>
                <c:pt idx="15">
                  <c:v>9.07</c:v>
                </c:pt>
                <c:pt idx="16">
                  <c:v>9.31</c:v>
                </c:pt>
                <c:pt idx="17">
                  <c:v>9.11</c:v>
                </c:pt>
                <c:pt idx="18">
                  <c:v>7.4</c:v>
                </c:pt>
                <c:pt idx="19">
                  <c:v>4.08</c:v>
                </c:pt>
                <c:pt idx="20">
                  <c:v>4.5599999999999996</c:v>
                </c:pt>
                <c:pt idx="21">
                  <c:v>4.97</c:v>
                </c:pt>
                <c:pt idx="22">
                  <c:v>3.68</c:v>
                </c:pt>
                <c:pt idx="23">
                  <c:v>3.95</c:v>
                </c:pt>
                <c:pt idx="24">
                  <c:v>4.28</c:v>
                </c:pt>
                <c:pt idx="25">
                  <c:v>4.22</c:v>
                </c:pt>
                <c:pt idx="26">
                  <c:v>4.49</c:v>
                </c:pt>
                <c:pt idx="27">
                  <c:v>5.05</c:v>
                </c:pt>
                <c:pt idx="28">
                  <c:v>5.23</c:v>
                </c:pt>
                <c:pt idx="29">
                  <c:v>4.33</c:v>
                </c:pt>
                <c:pt idx="30">
                  <c:v>4.3499999999999996</c:v>
                </c:pt>
                <c:pt idx="31">
                  <c:v>4.78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4.59</c:v>
                </c:pt>
                <c:pt idx="35">
                  <c:v>4.53</c:v>
                </c:pt>
                <c:pt idx="36">
                  <c:v>4.0199999999999996</c:v>
                </c:pt>
                <c:pt idx="37">
                  <c:v>3.51</c:v>
                </c:pt>
                <c:pt idx="38">
                  <c:v>3</c:v>
                </c:pt>
                <c:pt idx="39">
                  <c:v>2.4900000000000002</c:v>
                </c:pt>
                <c:pt idx="40">
                  <c:v>1.98</c:v>
                </c:pt>
                <c:pt idx="41">
                  <c:v>1.87</c:v>
                </c:pt>
                <c:pt idx="42">
                  <c:v>1.75</c:v>
                </c:pt>
                <c:pt idx="43">
                  <c:v>1.63</c:v>
                </c:pt>
                <c:pt idx="44">
                  <c:v>1.52</c:v>
                </c:pt>
                <c:pt idx="4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B-4D51-A192-7A2B8C5A25BD}"/>
            </c:ext>
          </c:extLst>
        </c:ser>
        <c:ser>
          <c:idx val="2"/>
          <c:order val="2"/>
          <c:tx>
            <c:strRef>
              <c:f>'6A'!$M$131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'6A'!$N$131:$BG$131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7.0000000000000007E-2</c:v>
                </c:pt>
                <c:pt idx="11">
                  <c:v>0.28999999999999998</c:v>
                </c:pt>
                <c:pt idx="12">
                  <c:v>0.25</c:v>
                </c:pt>
                <c:pt idx="13">
                  <c:v>0.46</c:v>
                </c:pt>
                <c:pt idx="14">
                  <c:v>0.59</c:v>
                </c:pt>
                <c:pt idx="15">
                  <c:v>0.59</c:v>
                </c:pt>
                <c:pt idx="16">
                  <c:v>0.42</c:v>
                </c:pt>
                <c:pt idx="17">
                  <c:v>0.51</c:v>
                </c:pt>
                <c:pt idx="18">
                  <c:v>0.8</c:v>
                </c:pt>
                <c:pt idx="19">
                  <c:v>0.76</c:v>
                </c:pt>
                <c:pt idx="20">
                  <c:v>0.76</c:v>
                </c:pt>
                <c:pt idx="21">
                  <c:v>0.73</c:v>
                </c:pt>
                <c:pt idx="22">
                  <c:v>0.66</c:v>
                </c:pt>
                <c:pt idx="23">
                  <c:v>0.66</c:v>
                </c:pt>
                <c:pt idx="24">
                  <c:v>0.67</c:v>
                </c:pt>
                <c:pt idx="25">
                  <c:v>0.77</c:v>
                </c:pt>
                <c:pt idx="26">
                  <c:v>0.87</c:v>
                </c:pt>
                <c:pt idx="27">
                  <c:v>1.22</c:v>
                </c:pt>
                <c:pt idx="28">
                  <c:v>1.57</c:v>
                </c:pt>
                <c:pt idx="29">
                  <c:v>1.52</c:v>
                </c:pt>
                <c:pt idx="30">
                  <c:v>1.46</c:v>
                </c:pt>
                <c:pt idx="31">
                  <c:v>1.82</c:v>
                </c:pt>
                <c:pt idx="32">
                  <c:v>1.89</c:v>
                </c:pt>
                <c:pt idx="33">
                  <c:v>1.97</c:v>
                </c:pt>
                <c:pt idx="34">
                  <c:v>2.04</c:v>
                </c:pt>
                <c:pt idx="35">
                  <c:v>2.12</c:v>
                </c:pt>
                <c:pt idx="36">
                  <c:v>2.21</c:v>
                </c:pt>
                <c:pt idx="37">
                  <c:v>2.31</c:v>
                </c:pt>
                <c:pt idx="38">
                  <c:v>2.4</c:v>
                </c:pt>
                <c:pt idx="39">
                  <c:v>2.5</c:v>
                </c:pt>
                <c:pt idx="40">
                  <c:v>2.59</c:v>
                </c:pt>
                <c:pt idx="41">
                  <c:v>2.6</c:v>
                </c:pt>
                <c:pt idx="42">
                  <c:v>2.61</c:v>
                </c:pt>
                <c:pt idx="43">
                  <c:v>2.61</c:v>
                </c:pt>
                <c:pt idx="44">
                  <c:v>2.62</c:v>
                </c:pt>
                <c:pt idx="4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B-4D51-A192-7A2B8C5A25BD}"/>
            </c:ext>
          </c:extLst>
        </c:ser>
        <c:ser>
          <c:idx val="3"/>
          <c:order val="3"/>
          <c:tx>
            <c:strRef>
              <c:f>'6A'!$M$132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'6A'!$N$132:$BG$132</c:f>
              <c:numCache>
                <c:formatCode>General</c:formatCode>
                <c:ptCount val="46"/>
                <c:pt idx="0">
                  <c:v>23.17</c:v>
                </c:pt>
                <c:pt idx="1">
                  <c:v>24.82</c:v>
                </c:pt>
                <c:pt idx="2">
                  <c:v>25.67</c:v>
                </c:pt>
                <c:pt idx="3">
                  <c:v>27.74</c:v>
                </c:pt>
                <c:pt idx="4">
                  <c:v>31.25</c:v>
                </c:pt>
                <c:pt idx="5">
                  <c:v>34.43</c:v>
                </c:pt>
                <c:pt idx="6">
                  <c:v>35.28</c:v>
                </c:pt>
                <c:pt idx="7">
                  <c:v>37.86</c:v>
                </c:pt>
                <c:pt idx="8">
                  <c:v>39.22</c:v>
                </c:pt>
                <c:pt idx="9">
                  <c:v>43.03</c:v>
                </c:pt>
                <c:pt idx="10">
                  <c:v>40.75</c:v>
                </c:pt>
                <c:pt idx="11">
                  <c:v>42.7</c:v>
                </c:pt>
                <c:pt idx="12">
                  <c:v>39.61</c:v>
                </c:pt>
                <c:pt idx="13">
                  <c:v>39.5</c:v>
                </c:pt>
                <c:pt idx="14">
                  <c:v>38.409999999999997</c:v>
                </c:pt>
                <c:pt idx="15">
                  <c:v>37.24</c:v>
                </c:pt>
                <c:pt idx="16">
                  <c:v>35.74</c:v>
                </c:pt>
                <c:pt idx="17">
                  <c:v>35.06</c:v>
                </c:pt>
                <c:pt idx="18">
                  <c:v>34.340000000000003</c:v>
                </c:pt>
                <c:pt idx="19">
                  <c:v>31.24</c:v>
                </c:pt>
                <c:pt idx="20">
                  <c:v>34.4</c:v>
                </c:pt>
                <c:pt idx="21">
                  <c:v>32.799999999999997</c:v>
                </c:pt>
                <c:pt idx="22">
                  <c:v>31</c:v>
                </c:pt>
                <c:pt idx="23">
                  <c:v>30.73</c:v>
                </c:pt>
                <c:pt idx="24">
                  <c:v>30.8</c:v>
                </c:pt>
                <c:pt idx="25">
                  <c:v>29.83</c:v>
                </c:pt>
                <c:pt idx="26">
                  <c:v>28.98</c:v>
                </c:pt>
                <c:pt idx="27">
                  <c:v>29.26</c:v>
                </c:pt>
                <c:pt idx="28">
                  <c:v>29.96</c:v>
                </c:pt>
                <c:pt idx="29">
                  <c:v>26.65</c:v>
                </c:pt>
                <c:pt idx="30">
                  <c:v>24.28</c:v>
                </c:pt>
                <c:pt idx="31">
                  <c:v>21.83</c:v>
                </c:pt>
                <c:pt idx="32">
                  <c:v>20.73</c:v>
                </c:pt>
                <c:pt idx="33">
                  <c:v>19.64</c:v>
                </c:pt>
                <c:pt idx="34">
                  <c:v>19.3</c:v>
                </c:pt>
                <c:pt idx="35">
                  <c:v>19.09</c:v>
                </c:pt>
                <c:pt idx="36">
                  <c:v>17.010000000000002</c:v>
                </c:pt>
                <c:pt idx="37">
                  <c:v>15.05</c:v>
                </c:pt>
                <c:pt idx="38">
                  <c:v>12.82</c:v>
                </c:pt>
                <c:pt idx="39">
                  <c:v>10.32</c:v>
                </c:pt>
                <c:pt idx="40">
                  <c:v>7.67</c:v>
                </c:pt>
                <c:pt idx="41">
                  <c:v>6.2</c:v>
                </c:pt>
                <c:pt idx="42">
                  <c:v>5</c:v>
                </c:pt>
                <c:pt idx="43">
                  <c:v>3.76</c:v>
                </c:pt>
                <c:pt idx="44">
                  <c:v>3</c:v>
                </c:pt>
                <c:pt idx="45">
                  <c:v>2.3199999999999998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4B-4D51-A192-7A2B8C5A25BD}"/>
            </c:ext>
          </c:extLst>
        </c:ser>
        <c:ser>
          <c:idx val="4"/>
          <c:order val="4"/>
          <c:tx>
            <c:strRef>
              <c:f>'6A'!$M$133</c:f>
              <c:strCache>
                <c:ptCount val="1"/>
                <c:pt idx="0">
                  <c:v>Ledningsgas -VE-del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'6A'!$N$133:$BG$133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</c:v>
                </c:pt>
                <c:pt idx="25">
                  <c:v>0.31</c:v>
                </c:pt>
                <c:pt idx="26">
                  <c:v>0.91</c:v>
                </c:pt>
                <c:pt idx="27">
                  <c:v>1.61</c:v>
                </c:pt>
                <c:pt idx="28">
                  <c:v>2.31</c:v>
                </c:pt>
                <c:pt idx="29">
                  <c:v>2.95</c:v>
                </c:pt>
                <c:pt idx="30">
                  <c:v>4.63</c:v>
                </c:pt>
                <c:pt idx="31">
                  <c:v>7.31</c:v>
                </c:pt>
                <c:pt idx="32">
                  <c:v>8.7799999999999994</c:v>
                </c:pt>
                <c:pt idx="33">
                  <c:v>10.23</c:v>
                </c:pt>
                <c:pt idx="34">
                  <c:v>10.94</c:v>
                </c:pt>
                <c:pt idx="35">
                  <c:v>11.51</c:v>
                </c:pt>
                <c:pt idx="36">
                  <c:v>13.43</c:v>
                </c:pt>
                <c:pt idx="37">
                  <c:v>15.22</c:v>
                </c:pt>
                <c:pt idx="38">
                  <c:v>17.28</c:v>
                </c:pt>
                <c:pt idx="39">
                  <c:v>19.62</c:v>
                </c:pt>
                <c:pt idx="40">
                  <c:v>22.1</c:v>
                </c:pt>
                <c:pt idx="41">
                  <c:v>22.67</c:v>
                </c:pt>
                <c:pt idx="42">
                  <c:v>22.98</c:v>
                </c:pt>
                <c:pt idx="43">
                  <c:v>23.32</c:v>
                </c:pt>
                <c:pt idx="44">
                  <c:v>23.18</c:v>
                </c:pt>
                <c:pt idx="45">
                  <c:v>22.97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4B-4D51-A192-7A2B8C5A25BD}"/>
            </c:ext>
          </c:extLst>
        </c:ser>
        <c:ser>
          <c:idx val="5"/>
          <c:order val="5"/>
          <c:tx>
            <c:strRef>
              <c:f>'6A'!$M$134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'6A'!$N$134:$BG$134</c:f>
              <c:numCache>
                <c:formatCode>General</c:formatCode>
                <c:ptCount val="46"/>
                <c:pt idx="0">
                  <c:v>5.78</c:v>
                </c:pt>
                <c:pt idx="1">
                  <c:v>5.69</c:v>
                </c:pt>
                <c:pt idx="2">
                  <c:v>5.75</c:v>
                </c:pt>
                <c:pt idx="3">
                  <c:v>5.82</c:v>
                </c:pt>
                <c:pt idx="4">
                  <c:v>4.46</c:v>
                </c:pt>
                <c:pt idx="5">
                  <c:v>4.2300000000000004</c:v>
                </c:pt>
                <c:pt idx="6">
                  <c:v>4.0999999999999996</c:v>
                </c:pt>
                <c:pt idx="7">
                  <c:v>4.17</c:v>
                </c:pt>
                <c:pt idx="8">
                  <c:v>4.2699999999999996</c:v>
                </c:pt>
                <c:pt idx="9">
                  <c:v>4.25</c:v>
                </c:pt>
                <c:pt idx="10">
                  <c:v>4.45</c:v>
                </c:pt>
                <c:pt idx="11">
                  <c:v>4.5999999999999996</c:v>
                </c:pt>
                <c:pt idx="12">
                  <c:v>3.31</c:v>
                </c:pt>
                <c:pt idx="13">
                  <c:v>3.53</c:v>
                </c:pt>
                <c:pt idx="14">
                  <c:v>3.43</c:v>
                </c:pt>
                <c:pt idx="15">
                  <c:v>3.61</c:v>
                </c:pt>
                <c:pt idx="16">
                  <c:v>4.18</c:v>
                </c:pt>
                <c:pt idx="17">
                  <c:v>5.33</c:v>
                </c:pt>
                <c:pt idx="18">
                  <c:v>7.06</c:v>
                </c:pt>
                <c:pt idx="19">
                  <c:v>6.85</c:v>
                </c:pt>
                <c:pt idx="20">
                  <c:v>7.32</c:v>
                </c:pt>
                <c:pt idx="21">
                  <c:v>7.9</c:v>
                </c:pt>
                <c:pt idx="22">
                  <c:v>6.22</c:v>
                </c:pt>
                <c:pt idx="23">
                  <c:v>4.3899999999999997</c:v>
                </c:pt>
                <c:pt idx="24">
                  <c:v>3.76</c:v>
                </c:pt>
                <c:pt idx="25">
                  <c:v>4.18</c:v>
                </c:pt>
                <c:pt idx="26">
                  <c:v>3.84</c:v>
                </c:pt>
                <c:pt idx="27">
                  <c:v>4.6399999999999997</c:v>
                </c:pt>
                <c:pt idx="28">
                  <c:v>4.5199999999999996</c:v>
                </c:pt>
                <c:pt idx="29">
                  <c:v>4.63</c:v>
                </c:pt>
                <c:pt idx="30">
                  <c:v>4.72</c:v>
                </c:pt>
                <c:pt idx="31">
                  <c:v>7.92</c:v>
                </c:pt>
                <c:pt idx="32">
                  <c:v>8.14</c:v>
                </c:pt>
                <c:pt idx="33">
                  <c:v>8.36</c:v>
                </c:pt>
                <c:pt idx="34">
                  <c:v>8.58</c:v>
                </c:pt>
                <c:pt idx="35">
                  <c:v>8.8000000000000007</c:v>
                </c:pt>
                <c:pt idx="36">
                  <c:v>8.7799999999999994</c:v>
                </c:pt>
                <c:pt idx="37">
                  <c:v>8.77</c:v>
                </c:pt>
                <c:pt idx="38">
                  <c:v>8.75</c:v>
                </c:pt>
                <c:pt idx="39">
                  <c:v>8.73</c:v>
                </c:pt>
                <c:pt idx="40">
                  <c:v>8.7100000000000009</c:v>
                </c:pt>
                <c:pt idx="41">
                  <c:v>9.3000000000000007</c:v>
                </c:pt>
                <c:pt idx="42">
                  <c:v>9.8800000000000008</c:v>
                </c:pt>
                <c:pt idx="43">
                  <c:v>10.46</c:v>
                </c:pt>
                <c:pt idx="44">
                  <c:v>11.05</c:v>
                </c:pt>
                <c:pt idx="45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4B-4D51-A192-7A2B8C5A25BD}"/>
            </c:ext>
          </c:extLst>
        </c:ser>
        <c:ser>
          <c:idx val="6"/>
          <c:order val="6"/>
          <c:tx>
            <c:strRef>
              <c:f>'6A'!$M$135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'6A'!$N$135:$BG$135</c:f>
              <c:numCache>
                <c:formatCode>General</c:formatCode>
                <c:ptCount val="46"/>
                <c:pt idx="0">
                  <c:v>0.7</c:v>
                </c:pt>
                <c:pt idx="1">
                  <c:v>0.66</c:v>
                </c:pt>
                <c:pt idx="2">
                  <c:v>0.7</c:v>
                </c:pt>
                <c:pt idx="3">
                  <c:v>0.75</c:v>
                </c:pt>
                <c:pt idx="4">
                  <c:v>0.74</c:v>
                </c:pt>
                <c:pt idx="5">
                  <c:v>0.91</c:v>
                </c:pt>
                <c:pt idx="6">
                  <c:v>0.9</c:v>
                </c:pt>
                <c:pt idx="7">
                  <c:v>0.98</c:v>
                </c:pt>
                <c:pt idx="8">
                  <c:v>1</c:v>
                </c:pt>
                <c:pt idx="9">
                  <c:v>0.97</c:v>
                </c:pt>
                <c:pt idx="10">
                  <c:v>1.04</c:v>
                </c:pt>
                <c:pt idx="11">
                  <c:v>1.39</c:v>
                </c:pt>
                <c:pt idx="12">
                  <c:v>1.38</c:v>
                </c:pt>
                <c:pt idx="13">
                  <c:v>1.66</c:v>
                </c:pt>
                <c:pt idx="14">
                  <c:v>1.85</c:v>
                </c:pt>
                <c:pt idx="15">
                  <c:v>1.94</c:v>
                </c:pt>
                <c:pt idx="16">
                  <c:v>1.87</c:v>
                </c:pt>
                <c:pt idx="17">
                  <c:v>2</c:v>
                </c:pt>
                <c:pt idx="18">
                  <c:v>2.44</c:v>
                </c:pt>
                <c:pt idx="19">
                  <c:v>2.52</c:v>
                </c:pt>
                <c:pt idx="20">
                  <c:v>2.62</c:v>
                </c:pt>
                <c:pt idx="21">
                  <c:v>2.65</c:v>
                </c:pt>
                <c:pt idx="22">
                  <c:v>2.63</c:v>
                </c:pt>
                <c:pt idx="23">
                  <c:v>2.84</c:v>
                </c:pt>
                <c:pt idx="24">
                  <c:v>2.94</c:v>
                </c:pt>
                <c:pt idx="25">
                  <c:v>3.28</c:v>
                </c:pt>
                <c:pt idx="26">
                  <c:v>3.87</c:v>
                </c:pt>
                <c:pt idx="27">
                  <c:v>4.22</c:v>
                </c:pt>
                <c:pt idx="28">
                  <c:v>5.39</c:v>
                </c:pt>
                <c:pt idx="29">
                  <c:v>6.13</c:v>
                </c:pt>
                <c:pt idx="30">
                  <c:v>6.04</c:v>
                </c:pt>
                <c:pt idx="31">
                  <c:v>6.6</c:v>
                </c:pt>
                <c:pt idx="32">
                  <c:v>6.64</c:v>
                </c:pt>
                <c:pt idx="33">
                  <c:v>6.68</c:v>
                </c:pt>
                <c:pt idx="34">
                  <c:v>6.72</c:v>
                </c:pt>
                <c:pt idx="35">
                  <c:v>6.77</c:v>
                </c:pt>
                <c:pt idx="36">
                  <c:v>6.84</c:v>
                </c:pt>
                <c:pt idx="37">
                  <c:v>6.91</c:v>
                </c:pt>
                <c:pt idx="38">
                  <c:v>6.99</c:v>
                </c:pt>
                <c:pt idx="39">
                  <c:v>7.06</c:v>
                </c:pt>
                <c:pt idx="40">
                  <c:v>7.14</c:v>
                </c:pt>
                <c:pt idx="41">
                  <c:v>7</c:v>
                </c:pt>
                <c:pt idx="42">
                  <c:v>6.86</c:v>
                </c:pt>
                <c:pt idx="43">
                  <c:v>6.72</c:v>
                </c:pt>
                <c:pt idx="44">
                  <c:v>6.47</c:v>
                </c:pt>
                <c:pt idx="45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B-4D51-A192-7A2B8C5A25BD}"/>
            </c:ext>
          </c:extLst>
        </c:ser>
        <c:ser>
          <c:idx val="7"/>
          <c:order val="7"/>
          <c:tx>
            <c:strRef>
              <c:f>'6A'!$M$136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'6A'!$N$136:$BG$136</c:f>
              <c:numCache>
                <c:formatCode>General</c:formatCode>
                <c:ptCount val="46"/>
                <c:pt idx="0">
                  <c:v>29.39</c:v>
                </c:pt>
                <c:pt idx="1">
                  <c:v>30.08</c:v>
                </c:pt>
                <c:pt idx="2">
                  <c:v>30.5</c:v>
                </c:pt>
                <c:pt idx="3">
                  <c:v>30.72</c:v>
                </c:pt>
                <c:pt idx="4">
                  <c:v>31.75</c:v>
                </c:pt>
                <c:pt idx="5">
                  <c:v>32.85</c:v>
                </c:pt>
                <c:pt idx="6">
                  <c:v>33.43</c:v>
                </c:pt>
                <c:pt idx="7">
                  <c:v>34.47</c:v>
                </c:pt>
                <c:pt idx="8">
                  <c:v>34.56</c:v>
                </c:pt>
                <c:pt idx="9">
                  <c:v>34.43</c:v>
                </c:pt>
                <c:pt idx="10">
                  <c:v>34.979999999999997</c:v>
                </c:pt>
                <c:pt idx="11">
                  <c:v>35.03</c:v>
                </c:pt>
                <c:pt idx="12">
                  <c:v>34.51</c:v>
                </c:pt>
                <c:pt idx="13">
                  <c:v>33.82</c:v>
                </c:pt>
                <c:pt idx="14">
                  <c:v>34.94</c:v>
                </c:pt>
                <c:pt idx="15">
                  <c:v>35.93</c:v>
                </c:pt>
                <c:pt idx="16">
                  <c:v>35.44</c:v>
                </c:pt>
                <c:pt idx="17">
                  <c:v>34.49</c:v>
                </c:pt>
                <c:pt idx="18">
                  <c:v>33.15</c:v>
                </c:pt>
                <c:pt idx="19">
                  <c:v>29.09</c:v>
                </c:pt>
                <c:pt idx="20">
                  <c:v>29.69</c:v>
                </c:pt>
                <c:pt idx="21">
                  <c:v>30.18</c:v>
                </c:pt>
                <c:pt idx="22">
                  <c:v>29.72</c:v>
                </c:pt>
                <c:pt idx="23">
                  <c:v>29.03</c:v>
                </c:pt>
                <c:pt idx="24">
                  <c:v>28.46</c:v>
                </c:pt>
                <c:pt idx="25">
                  <c:v>28.98</c:v>
                </c:pt>
                <c:pt idx="26">
                  <c:v>29.24</c:v>
                </c:pt>
                <c:pt idx="27">
                  <c:v>29.68</c:v>
                </c:pt>
                <c:pt idx="28">
                  <c:v>29.92</c:v>
                </c:pt>
                <c:pt idx="29">
                  <c:v>28.87</c:v>
                </c:pt>
                <c:pt idx="30">
                  <c:v>29.56</c:v>
                </c:pt>
                <c:pt idx="31">
                  <c:v>29.21</c:v>
                </c:pt>
                <c:pt idx="32">
                  <c:v>29.35</c:v>
                </c:pt>
                <c:pt idx="33">
                  <c:v>29.5</c:v>
                </c:pt>
                <c:pt idx="34">
                  <c:v>29.64</c:v>
                </c:pt>
                <c:pt idx="35">
                  <c:v>29.78</c:v>
                </c:pt>
                <c:pt idx="36">
                  <c:v>30.29</c:v>
                </c:pt>
                <c:pt idx="37">
                  <c:v>30.79</c:v>
                </c:pt>
                <c:pt idx="38">
                  <c:v>31.3</c:v>
                </c:pt>
                <c:pt idx="39">
                  <c:v>31.8</c:v>
                </c:pt>
                <c:pt idx="40">
                  <c:v>32.299999999999997</c:v>
                </c:pt>
                <c:pt idx="41">
                  <c:v>32.590000000000003</c:v>
                </c:pt>
                <c:pt idx="42">
                  <c:v>32.869999999999997</c:v>
                </c:pt>
                <c:pt idx="43">
                  <c:v>33.159999999999997</c:v>
                </c:pt>
                <c:pt idx="44">
                  <c:v>33.44</c:v>
                </c:pt>
                <c:pt idx="45">
                  <c:v>33.729999999999997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B-4D51-A192-7A2B8C5A25BD}"/>
            </c:ext>
          </c:extLst>
        </c:ser>
        <c:ser>
          <c:idx val="8"/>
          <c:order val="8"/>
          <c:tx>
            <c:strRef>
              <c:f>'6A'!$M$137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'6A'!$N$137:$BG$137</c:f>
              <c:numCache>
                <c:formatCode>General</c:formatCode>
                <c:ptCount val="46"/>
                <c:pt idx="0">
                  <c:v>3.09</c:v>
                </c:pt>
                <c:pt idx="1">
                  <c:v>3.21</c:v>
                </c:pt>
                <c:pt idx="2">
                  <c:v>3.78</c:v>
                </c:pt>
                <c:pt idx="3">
                  <c:v>4.67</c:v>
                </c:pt>
                <c:pt idx="4">
                  <c:v>4.63</c:v>
                </c:pt>
                <c:pt idx="5">
                  <c:v>4.57</c:v>
                </c:pt>
                <c:pt idx="6">
                  <c:v>5.98</c:v>
                </c:pt>
                <c:pt idx="7">
                  <c:v>5.97</c:v>
                </c:pt>
                <c:pt idx="8">
                  <c:v>5.75</c:v>
                </c:pt>
                <c:pt idx="9">
                  <c:v>6.35</c:v>
                </c:pt>
                <c:pt idx="10">
                  <c:v>6.88</c:v>
                </c:pt>
                <c:pt idx="11">
                  <c:v>7.03</c:v>
                </c:pt>
                <c:pt idx="12">
                  <c:v>7.18</c:v>
                </c:pt>
                <c:pt idx="13">
                  <c:v>7.4</c:v>
                </c:pt>
                <c:pt idx="14">
                  <c:v>7.03</c:v>
                </c:pt>
                <c:pt idx="15">
                  <c:v>6.63</c:v>
                </c:pt>
                <c:pt idx="16">
                  <c:v>6.39</c:v>
                </c:pt>
                <c:pt idx="17">
                  <c:v>5.64</c:v>
                </c:pt>
                <c:pt idx="18">
                  <c:v>5.26</c:v>
                </c:pt>
                <c:pt idx="19">
                  <c:v>4.8899999999999997</c:v>
                </c:pt>
                <c:pt idx="20">
                  <c:v>4.8499999999999996</c:v>
                </c:pt>
                <c:pt idx="21">
                  <c:v>4.6399999999999997</c:v>
                </c:pt>
                <c:pt idx="22">
                  <c:v>5.16</c:v>
                </c:pt>
                <c:pt idx="23">
                  <c:v>4.3099999999999996</c:v>
                </c:pt>
                <c:pt idx="24">
                  <c:v>2.89</c:v>
                </c:pt>
                <c:pt idx="25">
                  <c:v>2.4</c:v>
                </c:pt>
                <c:pt idx="26">
                  <c:v>3.4</c:v>
                </c:pt>
                <c:pt idx="27">
                  <c:v>3.39</c:v>
                </c:pt>
                <c:pt idx="28">
                  <c:v>3.54</c:v>
                </c:pt>
                <c:pt idx="29">
                  <c:v>3.3</c:v>
                </c:pt>
                <c:pt idx="30">
                  <c:v>3.65</c:v>
                </c:pt>
                <c:pt idx="31">
                  <c:v>3.32</c:v>
                </c:pt>
                <c:pt idx="32">
                  <c:v>3.29</c:v>
                </c:pt>
                <c:pt idx="33">
                  <c:v>3.27</c:v>
                </c:pt>
                <c:pt idx="34">
                  <c:v>3.25</c:v>
                </c:pt>
                <c:pt idx="35">
                  <c:v>3.23</c:v>
                </c:pt>
                <c:pt idx="36">
                  <c:v>3.24</c:v>
                </c:pt>
                <c:pt idx="37">
                  <c:v>3.25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3.31</c:v>
                </c:pt>
                <c:pt idx="42">
                  <c:v>3.33</c:v>
                </c:pt>
                <c:pt idx="43">
                  <c:v>3.34</c:v>
                </c:pt>
                <c:pt idx="44">
                  <c:v>3.36</c:v>
                </c:pt>
                <c:pt idx="45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4B-4D51-A192-7A2B8C5A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57400"/>
        <c:axId val="557362320"/>
      </c:areaChart>
      <c:catAx>
        <c:axId val="557357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62320"/>
        <c:crosses val="autoZero"/>
        <c:auto val="1"/>
        <c:lblAlgn val="ctr"/>
        <c:lblOffset val="100"/>
        <c:tickLblSkip val="5"/>
        <c:noMultiLvlLbl val="0"/>
      </c:catAx>
      <c:valAx>
        <c:axId val="55736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7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Procesrelaterede udledninger fra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'6A'!$N$328:$AD$328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'6A'!$N$329:$AD$329</c:f>
              <c:numCache>
                <c:formatCode>General</c:formatCode>
                <c:ptCount val="17"/>
                <c:pt idx="0">
                  <c:v>1.1299999999999999</c:v>
                </c:pt>
                <c:pt idx="1">
                  <c:v>1.23</c:v>
                </c:pt>
                <c:pt idx="2">
                  <c:v>1.27</c:v>
                </c:pt>
                <c:pt idx="3">
                  <c:v>1.28</c:v>
                </c:pt>
                <c:pt idx="4">
                  <c:v>1.3</c:v>
                </c:pt>
                <c:pt idx="5">
                  <c:v>1.31</c:v>
                </c:pt>
                <c:pt idx="6">
                  <c:v>1.33</c:v>
                </c:pt>
                <c:pt idx="7">
                  <c:v>1.33</c:v>
                </c:pt>
                <c:pt idx="8">
                  <c:v>1.33</c:v>
                </c:pt>
                <c:pt idx="9">
                  <c:v>1.33</c:v>
                </c:pt>
                <c:pt idx="10">
                  <c:v>1.32</c:v>
                </c:pt>
                <c:pt idx="11">
                  <c:v>1.32</c:v>
                </c:pt>
                <c:pt idx="12">
                  <c:v>1.32</c:v>
                </c:pt>
                <c:pt idx="13">
                  <c:v>1.32</c:v>
                </c:pt>
                <c:pt idx="14">
                  <c:v>1.31</c:v>
                </c:pt>
                <c:pt idx="15">
                  <c:v>1.31</c:v>
                </c:pt>
                <c:pt idx="1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5-4D71-9B56-54EE25C7FFA0}"/>
            </c:ext>
          </c:extLst>
        </c:ser>
        <c:ser>
          <c:idx val="1"/>
          <c:order val="1"/>
          <c:tx>
            <c:strRef>
              <c:f>'6A'!$M$330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'6A'!$N$328:$AD$328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'6A'!$N$330:$AD$330</c:f>
              <c:numCache>
                <c:formatCode>General</c:formatCode>
                <c:ptCount val="17"/>
                <c:pt idx="0">
                  <c:v>1.1299999999999999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1.1399999999999999</c:v>
                </c:pt>
                <c:pt idx="4">
                  <c:v>1.1299999999999999</c:v>
                </c:pt>
                <c:pt idx="5">
                  <c:v>1.1200000000000001</c:v>
                </c:pt>
                <c:pt idx="6">
                  <c:v>1.1100000000000001</c:v>
                </c:pt>
                <c:pt idx="7">
                  <c:v>1.1000000000000001</c:v>
                </c:pt>
                <c:pt idx="8">
                  <c:v>1.0900000000000001</c:v>
                </c:pt>
                <c:pt idx="9">
                  <c:v>1.08</c:v>
                </c:pt>
                <c:pt idx="10">
                  <c:v>1.06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5-4D71-9B56-54EE25C7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360024"/>
        <c:axId val="557357728"/>
      </c:lineChart>
      <c:catAx>
        <c:axId val="55736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7728"/>
        <c:crosses val="autoZero"/>
        <c:auto val="1"/>
        <c:lblAlgn val="ctr"/>
        <c:lblOffset val="100"/>
        <c:noMultiLvlLbl val="0"/>
      </c:catAx>
      <c:valAx>
        <c:axId val="5573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60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til varmepumper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2203978057245216E-2"/>
          <c:y val="0.14755181590778141"/>
          <c:w val="0.7873463447400828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'6A'!$M$354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'6A'!$N$354:$AC$354</c:f>
              <c:numCache>
                <c:formatCode>General</c:formatCode>
                <c:ptCount val="16"/>
                <c:pt idx="0">
                  <c:v>3.96</c:v>
                </c:pt>
                <c:pt idx="1">
                  <c:v>5.32</c:v>
                </c:pt>
                <c:pt idx="2">
                  <c:v>6.48</c:v>
                </c:pt>
                <c:pt idx="3">
                  <c:v>7.64</c:v>
                </c:pt>
                <c:pt idx="4">
                  <c:v>8.8000000000000007</c:v>
                </c:pt>
                <c:pt idx="5">
                  <c:v>9.9700000000000006</c:v>
                </c:pt>
                <c:pt idx="6">
                  <c:v>10.9</c:v>
                </c:pt>
                <c:pt idx="7">
                  <c:v>11.84</c:v>
                </c:pt>
                <c:pt idx="8">
                  <c:v>12.77</c:v>
                </c:pt>
                <c:pt idx="9">
                  <c:v>13.71</c:v>
                </c:pt>
                <c:pt idx="10">
                  <c:v>14.64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B-4CF7-80E4-C4F7D32DC4B3}"/>
            </c:ext>
          </c:extLst>
        </c:ser>
        <c:ser>
          <c:idx val="1"/>
          <c:order val="1"/>
          <c:tx>
            <c:strRef>
              <c:f>'6A'!$M$355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'6A'!$N$355:$AC$355</c:f>
              <c:numCache>
                <c:formatCode>General</c:formatCode>
                <c:ptCount val="16"/>
                <c:pt idx="0">
                  <c:v>3.81</c:v>
                </c:pt>
                <c:pt idx="1">
                  <c:v>4.5999999999999996</c:v>
                </c:pt>
                <c:pt idx="2">
                  <c:v>5.04</c:v>
                </c:pt>
                <c:pt idx="3">
                  <c:v>5.48</c:v>
                </c:pt>
                <c:pt idx="4">
                  <c:v>5.91</c:v>
                </c:pt>
                <c:pt idx="5">
                  <c:v>6.35</c:v>
                </c:pt>
                <c:pt idx="6">
                  <c:v>7.1</c:v>
                </c:pt>
                <c:pt idx="7">
                  <c:v>7.85</c:v>
                </c:pt>
                <c:pt idx="8">
                  <c:v>8.59</c:v>
                </c:pt>
                <c:pt idx="9">
                  <c:v>9.34</c:v>
                </c:pt>
                <c:pt idx="10">
                  <c:v>10.09</c:v>
                </c:pt>
                <c:pt idx="11">
                  <c:v>10.6</c:v>
                </c:pt>
                <c:pt idx="12">
                  <c:v>11.12</c:v>
                </c:pt>
                <c:pt idx="13">
                  <c:v>11.63</c:v>
                </c:pt>
                <c:pt idx="14">
                  <c:v>12.15</c:v>
                </c:pt>
                <c:pt idx="15">
                  <c:v>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B-4CF7-80E4-C4F7D32D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683504"/>
        <c:axId val="560682520"/>
      </c:lineChart>
      <c:catAx>
        <c:axId val="56068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2520"/>
        <c:crosses val="autoZero"/>
        <c:auto val="1"/>
        <c:lblAlgn val="ctr"/>
        <c:lblOffset val="100"/>
        <c:tickLblSkip val="5"/>
        <c:noMultiLvlLbl val="0"/>
      </c:catAx>
      <c:valAx>
        <c:axId val="56068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i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'6A'!$M$304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'6A'!$N$304:$AC$304</c:f>
              <c:numCache>
                <c:formatCode>General</c:formatCode>
                <c:ptCount val="16"/>
                <c:pt idx="0">
                  <c:v>5.1100000000000003</c:v>
                </c:pt>
                <c:pt idx="1">
                  <c:v>4.95</c:v>
                </c:pt>
                <c:pt idx="2">
                  <c:v>4.87</c:v>
                </c:pt>
                <c:pt idx="3">
                  <c:v>4.79</c:v>
                </c:pt>
                <c:pt idx="4">
                  <c:v>4.78</c:v>
                </c:pt>
                <c:pt idx="5">
                  <c:v>4.74</c:v>
                </c:pt>
                <c:pt idx="6">
                  <c:v>4.54</c:v>
                </c:pt>
                <c:pt idx="7">
                  <c:v>4.34</c:v>
                </c:pt>
                <c:pt idx="8">
                  <c:v>4.13</c:v>
                </c:pt>
                <c:pt idx="9">
                  <c:v>3.9</c:v>
                </c:pt>
                <c:pt idx="10">
                  <c:v>3.66</c:v>
                </c:pt>
                <c:pt idx="11">
                  <c:v>3.53</c:v>
                </c:pt>
                <c:pt idx="12">
                  <c:v>3.42</c:v>
                </c:pt>
                <c:pt idx="13">
                  <c:v>3.31</c:v>
                </c:pt>
                <c:pt idx="14">
                  <c:v>3.22</c:v>
                </c:pt>
                <c:pt idx="15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4-4200-A3F8-A299B69DDD80}"/>
            </c:ext>
          </c:extLst>
        </c:ser>
        <c:ser>
          <c:idx val="1"/>
          <c:order val="1"/>
          <c:tx>
            <c:strRef>
              <c:f>'6A'!$M$305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'6A'!$N$305:$AC$305</c:f>
              <c:numCache>
                <c:formatCode>General</c:formatCode>
                <c:ptCount val="16"/>
                <c:pt idx="0">
                  <c:v>4.97</c:v>
                </c:pt>
                <c:pt idx="1">
                  <c:v>4.76</c:v>
                </c:pt>
                <c:pt idx="2">
                  <c:v>4.59</c:v>
                </c:pt>
                <c:pt idx="3">
                  <c:v>4.46</c:v>
                </c:pt>
                <c:pt idx="4">
                  <c:v>4.33</c:v>
                </c:pt>
                <c:pt idx="5">
                  <c:v>4.21</c:v>
                </c:pt>
                <c:pt idx="6">
                  <c:v>4.0599999999999996</c:v>
                </c:pt>
                <c:pt idx="7">
                  <c:v>3.92</c:v>
                </c:pt>
                <c:pt idx="8">
                  <c:v>3.78</c:v>
                </c:pt>
                <c:pt idx="9">
                  <c:v>3.64</c:v>
                </c:pt>
                <c:pt idx="10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4-4200-A3F8-A299B69DD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688096"/>
        <c:axId val="560681208"/>
      </c:lineChart>
      <c:catAx>
        <c:axId val="5606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1208"/>
        <c:crosses val="autoZero"/>
        <c:auto val="1"/>
        <c:lblAlgn val="ctr"/>
        <c:lblOffset val="100"/>
        <c:tickLblSkip val="5"/>
        <c:noMultiLvlLbl val="0"/>
      </c:catAx>
      <c:valAx>
        <c:axId val="56068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'6A'!$M$379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'6A'!$N$379:$BG$379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0.04</c:v>
                </c:pt>
                <c:pt idx="25">
                  <c:v>0.05</c:v>
                </c:pt>
                <c:pt idx="26">
                  <c:v>0.12</c:v>
                </c:pt>
                <c:pt idx="27">
                  <c:v>0.15</c:v>
                </c:pt>
                <c:pt idx="28">
                  <c:v>0.24</c:v>
                </c:pt>
                <c:pt idx="29">
                  <c:v>0.33</c:v>
                </c:pt>
                <c:pt idx="30">
                  <c:v>0.41</c:v>
                </c:pt>
                <c:pt idx="31">
                  <c:v>0.59</c:v>
                </c:pt>
                <c:pt idx="32">
                  <c:v>0.68</c:v>
                </c:pt>
                <c:pt idx="33">
                  <c:v>0.77</c:v>
                </c:pt>
                <c:pt idx="34">
                  <c:v>0.81</c:v>
                </c:pt>
                <c:pt idx="35">
                  <c:v>0.85</c:v>
                </c:pt>
                <c:pt idx="36">
                  <c:v>0.96</c:v>
                </c:pt>
                <c:pt idx="37">
                  <c:v>1.07</c:v>
                </c:pt>
                <c:pt idx="38">
                  <c:v>1.2</c:v>
                </c:pt>
                <c:pt idx="39">
                  <c:v>1.33</c:v>
                </c:pt>
                <c:pt idx="40">
                  <c:v>1.48</c:v>
                </c:pt>
                <c:pt idx="41">
                  <c:v>1.51</c:v>
                </c:pt>
                <c:pt idx="42">
                  <c:v>1.53</c:v>
                </c:pt>
                <c:pt idx="43">
                  <c:v>1.55</c:v>
                </c:pt>
                <c:pt idx="44">
                  <c:v>1.53</c:v>
                </c:pt>
                <c:pt idx="45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6-4BC2-B9A7-72579E344D94}"/>
            </c:ext>
          </c:extLst>
        </c:ser>
        <c:ser>
          <c:idx val="1"/>
          <c:order val="1"/>
          <c:tx>
            <c:strRef>
              <c:f>'6A'!$M$380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'6A'!$N$380:$BG$380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0.04</c:v>
                </c:pt>
                <c:pt idx="12">
                  <c:v>0.03</c:v>
                </c:pt>
                <c:pt idx="13">
                  <c:v>0.06</c:v>
                </c:pt>
                <c:pt idx="14">
                  <c:v>0.08</c:v>
                </c:pt>
                <c:pt idx="15">
                  <c:v>0.08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0.11</c:v>
                </c:pt>
                <c:pt idx="26">
                  <c:v>0.12</c:v>
                </c:pt>
                <c:pt idx="27">
                  <c:v>0.17</c:v>
                </c:pt>
                <c:pt idx="28">
                  <c:v>0.22</c:v>
                </c:pt>
                <c:pt idx="29">
                  <c:v>0.21</c:v>
                </c:pt>
                <c:pt idx="30">
                  <c:v>0.21</c:v>
                </c:pt>
                <c:pt idx="31">
                  <c:v>0.26</c:v>
                </c:pt>
                <c:pt idx="32">
                  <c:v>0.27</c:v>
                </c:pt>
                <c:pt idx="33">
                  <c:v>0.28000000000000003</c:v>
                </c:pt>
                <c:pt idx="34">
                  <c:v>0.28999999999999998</c:v>
                </c:pt>
                <c:pt idx="35">
                  <c:v>0.3</c:v>
                </c:pt>
                <c:pt idx="36">
                  <c:v>0.31</c:v>
                </c:pt>
                <c:pt idx="37">
                  <c:v>0.32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0.37</c:v>
                </c:pt>
                <c:pt idx="43">
                  <c:v>0.37</c:v>
                </c:pt>
                <c:pt idx="44">
                  <c:v>0.37</c:v>
                </c:pt>
                <c:pt idx="45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6-4BC2-B9A7-72579E344D94}"/>
            </c:ext>
          </c:extLst>
        </c:ser>
        <c:ser>
          <c:idx val="2"/>
          <c:order val="2"/>
          <c:tx>
            <c:strRef>
              <c:f>'6A'!$M$381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'6A'!$N$381:$BG$381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0.03</c:v>
                </c:pt>
                <c:pt idx="10">
                  <c:v>0.05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0.13</c:v>
                </c:pt>
                <c:pt idx="16">
                  <c:v>0.17</c:v>
                </c:pt>
                <c:pt idx="17">
                  <c:v>0.14000000000000001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</c:v>
                </c:pt>
                <c:pt idx="22">
                  <c:v>0.09</c:v>
                </c:pt>
                <c:pt idx="23">
                  <c:v>0.1</c:v>
                </c:pt>
                <c:pt idx="24">
                  <c:v>0.12</c:v>
                </c:pt>
                <c:pt idx="25">
                  <c:v>0.15</c:v>
                </c:pt>
                <c:pt idx="26">
                  <c:v>0.18</c:v>
                </c:pt>
                <c:pt idx="27">
                  <c:v>0.19</c:v>
                </c:pt>
                <c:pt idx="28">
                  <c:v>0.17</c:v>
                </c:pt>
                <c:pt idx="29">
                  <c:v>0.17</c:v>
                </c:pt>
                <c:pt idx="30">
                  <c:v>0.16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0.32</c:v>
                </c:pt>
                <c:pt idx="37">
                  <c:v>0.31</c:v>
                </c:pt>
                <c:pt idx="38">
                  <c:v>0.3</c:v>
                </c:pt>
                <c:pt idx="39">
                  <c:v>0.28999999999999998</c:v>
                </c:pt>
                <c:pt idx="40">
                  <c:v>0.28000000000000003</c:v>
                </c:pt>
                <c:pt idx="41">
                  <c:v>0.28000000000000003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0.28000000000000003</c:v>
                </c:pt>
                <c:pt idx="45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6-4BC2-B9A7-72579E344D94}"/>
            </c:ext>
          </c:extLst>
        </c:ser>
        <c:ser>
          <c:idx val="3"/>
          <c:order val="3"/>
          <c:tx>
            <c:strRef>
              <c:f>'6A'!$M$382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'6A'!$N$382:$BG$382</c:f>
              <c:numCache>
                <c:formatCode>General</c:formatCode>
                <c:ptCount val="46"/>
                <c:pt idx="0">
                  <c:v>0.65</c:v>
                </c:pt>
                <c:pt idx="1">
                  <c:v>0.64</c:v>
                </c:pt>
                <c:pt idx="2">
                  <c:v>0.64</c:v>
                </c:pt>
                <c:pt idx="3">
                  <c:v>0.65</c:v>
                </c:pt>
                <c:pt idx="4">
                  <c:v>0.5</c:v>
                </c:pt>
                <c:pt idx="5">
                  <c:v>0.47</c:v>
                </c:pt>
                <c:pt idx="6">
                  <c:v>0.46</c:v>
                </c:pt>
                <c:pt idx="7">
                  <c:v>0.47</c:v>
                </c:pt>
                <c:pt idx="8">
                  <c:v>0.48</c:v>
                </c:pt>
                <c:pt idx="9">
                  <c:v>0.45</c:v>
                </c:pt>
                <c:pt idx="10">
                  <c:v>0.45</c:v>
                </c:pt>
                <c:pt idx="11">
                  <c:v>0.43</c:v>
                </c:pt>
                <c:pt idx="12">
                  <c:v>0.28999999999999998</c:v>
                </c:pt>
                <c:pt idx="13">
                  <c:v>0.31</c:v>
                </c:pt>
                <c:pt idx="14">
                  <c:v>0.3</c:v>
                </c:pt>
                <c:pt idx="15">
                  <c:v>0.28000000000000003</c:v>
                </c:pt>
                <c:pt idx="16">
                  <c:v>0.3</c:v>
                </c:pt>
                <c:pt idx="17">
                  <c:v>0.46</c:v>
                </c:pt>
                <c:pt idx="18">
                  <c:v>0.68</c:v>
                </c:pt>
                <c:pt idx="19">
                  <c:v>0.66</c:v>
                </c:pt>
                <c:pt idx="20">
                  <c:v>0.71</c:v>
                </c:pt>
                <c:pt idx="21">
                  <c:v>0.79</c:v>
                </c:pt>
                <c:pt idx="22">
                  <c:v>0.6</c:v>
                </c:pt>
                <c:pt idx="23">
                  <c:v>0.39</c:v>
                </c:pt>
                <c:pt idx="24">
                  <c:v>0.3</c:v>
                </c:pt>
                <c:pt idx="25">
                  <c:v>0.33</c:v>
                </c:pt>
                <c:pt idx="26">
                  <c:v>0.25</c:v>
                </c:pt>
                <c:pt idx="27">
                  <c:v>0.33</c:v>
                </c:pt>
                <c:pt idx="28">
                  <c:v>0.34</c:v>
                </c:pt>
                <c:pt idx="29">
                  <c:v>0.35</c:v>
                </c:pt>
                <c:pt idx="30">
                  <c:v>0.37</c:v>
                </c:pt>
                <c:pt idx="31">
                  <c:v>0.56000000000000005</c:v>
                </c:pt>
                <c:pt idx="32">
                  <c:v>0.57999999999999996</c:v>
                </c:pt>
                <c:pt idx="33">
                  <c:v>0.61</c:v>
                </c:pt>
                <c:pt idx="34">
                  <c:v>0.63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0.69</c:v>
                </c:pt>
                <c:pt idx="41">
                  <c:v>0.76</c:v>
                </c:pt>
                <c:pt idx="42">
                  <c:v>0.83</c:v>
                </c:pt>
                <c:pt idx="43">
                  <c:v>0.89</c:v>
                </c:pt>
                <c:pt idx="44">
                  <c:v>0.96</c:v>
                </c:pt>
                <c:pt idx="45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6-4BC2-B9A7-72579E344D94}"/>
            </c:ext>
          </c:extLst>
        </c:ser>
        <c:ser>
          <c:idx val="4"/>
          <c:order val="4"/>
          <c:tx>
            <c:strRef>
              <c:f>'6A'!$M$383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'6A'!$N$383:$BG$383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6-4BC2-B9A7-72579E344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683832"/>
        <c:axId val="560687440"/>
      </c:areaChart>
      <c:catAx>
        <c:axId val="56068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7440"/>
        <c:crosses val="autoZero"/>
        <c:auto val="1"/>
        <c:lblAlgn val="ctr"/>
        <c:lblOffset val="100"/>
        <c:tickLblSkip val="5"/>
        <c:noMultiLvlLbl val="0"/>
      </c:catAx>
      <c:valAx>
        <c:axId val="5606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Udnyttelse af overskuds- og omgivelsesvarme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7206118222189050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'6A'!$M$204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'6A'!$N$204:$P$204</c:f>
              <c:numCache>
                <c:formatCode>General</c:formatCode>
                <c:ptCount val="3"/>
                <c:pt idx="0">
                  <c:v>1.9</c:v>
                </c:pt>
                <c:pt idx="1">
                  <c:v>2.88</c:v>
                </c:pt>
                <c:pt idx="2">
                  <c:v>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38D-9692-B23AF6D21976}"/>
            </c:ext>
          </c:extLst>
        </c:ser>
        <c:ser>
          <c:idx val="1"/>
          <c:order val="1"/>
          <c:tx>
            <c:strRef>
              <c:f>'6A'!$M$205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'6A'!$N$205:$P$205</c:f>
              <c:numCache>
                <c:formatCode>General</c:formatCode>
                <c:ptCount val="3"/>
                <c:pt idx="0">
                  <c:v>2.68</c:v>
                </c:pt>
                <c:pt idx="1">
                  <c:v>6.07</c:v>
                </c:pt>
                <c:pt idx="2">
                  <c:v>8.7200000000000006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38D-9692-B23AF6D21976}"/>
            </c:ext>
          </c:extLst>
        </c:ser>
        <c:ser>
          <c:idx val="2"/>
          <c:order val="2"/>
          <c:tx>
            <c:strRef>
              <c:f>'6A'!$M$206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'6A'!$N$206:$P$206</c:f>
              <c:numCache>
                <c:formatCode>General</c:formatCode>
                <c:ptCount val="3"/>
                <c:pt idx="0">
                  <c:v>1.77</c:v>
                </c:pt>
                <c:pt idx="1">
                  <c:v>1.1399999999999999</c:v>
                </c:pt>
                <c:pt idx="2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7-438D-9692-B23AF6D2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077488"/>
        <c:axId val="562075520"/>
      </c:barChart>
      <c:catAx>
        <c:axId val="56207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5520"/>
        <c:crosses val="autoZero"/>
        <c:auto val="1"/>
        <c:lblAlgn val="ctr"/>
        <c:lblOffset val="100"/>
        <c:noMultiLvlLbl val="0"/>
      </c:catAx>
      <c:valAx>
        <c:axId val="5620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'6A'!$M$429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'6A'!$N$428:$AM$428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'6A'!$N$429:$AM$429</c:f>
              <c:numCache>
                <c:formatCode>General</c:formatCode>
                <c:ptCount val="26"/>
                <c:pt idx="0">
                  <c:v>100</c:v>
                </c:pt>
                <c:pt idx="1">
                  <c:v>102.43</c:v>
                </c:pt>
                <c:pt idx="2">
                  <c:v>90.26</c:v>
                </c:pt>
                <c:pt idx="3">
                  <c:v>90.57</c:v>
                </c:pt>
                <c:pt idx="4">
                  <c:v>86.91</c:v>
                </c:pt>
                <c:pt idx="5">
                  <c:v>78</c:v>
                </c:pt>
                <c:pt idx="6">
                  <c:v>74.77</c:v>
                </c:pt>
                <c:pt idx="7">
                  <c:v>76.88</c:v>
                </c:pt>
                <c:pt idx="8">
                  <c:v>72.900000000000006</c:v>
                </c:pt>
                <c:pt idx="9">
                  <c:v>70.69</c:v>
                </c:pt>
                <c:pt idx="10">
                  <c:v>74.760000000000005</c:v>
                </c:pt>
                <c:pt idx="11">
                  <c:v>69.03</c:v>
                </c:pt>
                <c:pt idx="12">
                  <c:v>68.87</c:v>
                </c:pt>
                <c:pt idx="13">
                  <c:v>68.72</c:v>
                </c:pt>
                <c:pt idx="14">
                  <c:v>68.64</c:v>
                </c:pt>
                <c:pt idx="15">
                  <c:v>68.59</c:v>
                </c:pt>
                <c:pt idx="16">
                  <c:v>67.25</c:v>
                </c:pt>
                <c:pt idx="17">
                  <c:v>65.94</c:v>
                </c:pt>
                <c:pt idx="18">
                  <c:v>64.7</c:v>
                </c:pt>
                <c:pt idx="19">
                  <c:v>63.42</c:v>
                </c:pt>
                <c:pt idx="20">
                  <c:v>62.23</c:v>
                </c:pt>
                <c:pt idx="21">
                  <c:v>61.23</c:v>
                </c:pt>
                <c:pt idx="22">
                  <c:v>60.24</c:v>
                </c:pt>
                <c:pt idx="23">
                  <c:v>59.26</c:v>
                </c:pt>
                <c:pt idx="24">
                  <c:v>58.29</c:v>
                </c:pt>
                <c:pt idx="25">
                  <c:v>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6-44CD-9DE4-AEC3C79A39E1}"/>
            </c:ext>
          </c:extLst>
        </c:ser>
        <c:ser>
          <c:idx val="1"/>
          <c:order val="1"/>
          <c:tx>
            <c:strRef>
              <c:f>'6A'!$M$430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'6A'!$N$428:$AM$428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'6A'!$N$430:$AM$430</c:f>
              <c:numCache>
                <c:formatCode>General</c:formatCode>
                <c:ptCount val="26"/>
                <c:pt idx="0">
                  <c:v>100</c:v>
                </c:pt>
                <c:pt idx="1">
                  <c:v>100.98</c:v>
                </c:pt>
                <c:pt idx="2">
                  <c:v>92.27</c:v>
                </c:pt>
                <c:pt idx="3">
                  <c:v>91.9</c:v>
                </c:pt>
                <c:pt idx="4">
                  <c:v>88.07</c:v>
                </c:pt>
                <c:pt idx="5">
                  <c:v>78.94</c:v>
                </c:pt>
                <c:pt idx="6">
                  <c:v>75.44</c:v>
                </c:pt>
                <c:pt idx="7">
                  <c:v>77.55</c:v>
                </c:pt>
                <c:pt idx="8">
                  <c:v>73.48</c:v>
                </c:pt>
                <c:pt idx="9">
                  <c:v>71.010000000000005</c:v>
                </c:pt>
                <c:pt idx="10">
                  <c:v>74.48</c:v>
                </c:pt>
                <c:pt idx="11">
                  <c:v>69.67</c:v>
                </c:pt>
                <c:pt idx="12">
                  <c:v>69.650000000000006</c:v>
                </c:pt>
                <c:pt idx="13">
                  <c:v>69.63</c:v>
                </c:pt>
                <c:pt idx="14">
                  <c:v>69.599999999999994</c:v>
                </c:pt>
                <c:pt idx="15">
                  <c:v>69.58</c:v>
                </c:pt>
                <c:pt idx="16">
                  <c:v>68.63</c:v>
                </c:pt>
                <c:pt idx="17">
                  <c:v>67.69</c:v>
                </c:pt>
                <c:pt idx="18">
                  <c:v>66.77</c:v>
                </c:pt>
                <c:pt idx="19">
                  <c:v>65.86</c:v>
                </c:pt>
                <c:pt idx="20">
                  <c:v>64.97</c:v>
                </c:pt>
                <c:pt idx="21">
                  <c:v>64.430000000000007</c:v>
                </c:pt>
                <c:pt idx="22">
                  <c:v>63.89</c:v>
                </c:pt>
                <c:pt idx="23">
                  <c:v>63.36</c:v>
                </c:pt>
                <c:pt idx="24">
                  <c:v>62.83</c:v>
                </c:pt>
                <c:pt idx="25">
                  <c:v>62.31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6-44CD-9DE4-AEC3C79A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079784"/>
        <c:axId val="562077816"/>
      </c:lineChart>
      <c:catAx>
        <c:axId val="56207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7816"/>
        <c:crosses val="autoZero"/>
        <c:auto val="1"/>
        <c:lblAlgn val="ctr"/>
        <c:lblOffset val="100"/>
        <c:tickLblSkip val="5"/>
        <c:noMultiLvlLbl val="0"/>
      </c:catAx>
      <c:valAx>
        <c:axId val="562077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'6A'!$M$404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'6A'!$N$403:$AM$403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'6A'!$N$404:$AM$404</c:f>
              <c:numCache>
                <c:formatCode>General</c:formatCode>
                <c:ptCount val="26"/>
                <c:pt idx="0">
                  <c:v>100</c:v>
                </c:pt>
                <c:pt idx="1">
                  <c:v>100.59</c:v>
                </c:pt>
                <c:pt idx="2">
                  <c:v>89.46</c:v>
                </c:pt>
                <c:pt idx="3">
                  <c:v>84.42</c:v>
                </c:pt>
                <c:pt idx="4">
                  <c:v>81.83</c:v>
                </c:pt>
                <c:pt idx="5">
                  <c:v>79.010000000000005</c:v>
                </c:pt>
                <c:pt idx="6">
                  <c:v>81.13</c:v>
                </c:pt>
                <c:pt idx="7">
                  <c:v>84.16</c:v>
                </c:pt>
                <c:pt idx="8">
                  <c:v>82.85</c:v>
                </c:pt>
                <c:pt idx="9">
                  <c:v>77.650000000000006</c:v>
                </c:pt>
                <c:pt idx="10">
                  <c:v>80.34</c:v>
                </c:pt>
                <c:pt idx="11">
                  <c:v>87.06</c:v>
                </c:pt>
                <c:pt idx="12">
                  <c:v>86.53</c:v>
                </c:pt>
                <c:pt idx="13">
                  <c:v>86</c:v>
                </c:pt>
                <c:pt idx="14">
                  <c:v>85.88</c:v>
                </c:pt>
                <c:pt idx="15">
                  <c:v>85.37</c:v>
                </c:pt>
                <c:pt idx="16">
                  <c:v>83.68</c:v>
                </c:pt>
                <c:pt idx="17">
                  <c:v>82.02</c:v>
                </c:pt>
                <c:pt idx="18">
                  <c:v>80.37</c:v>
                </c:pt>
                <c:pt idx="19">
                  <c:v>78.75</c:v>
                </c:pt>
                <c:pt idx="20">
                  <c:v>77.150000000000006</c:v>
                </c:pt>
                <c:pt idx="21">
                  <c:v>76.12</c:v>
                </c:pt>
                <c:pt idx="22">
                  <c:v>75.11</c:v>
                </c:pt>
                <c:pt idx="23">
                  <c:v>74.12</c:v>
                </c:pt>
                <c:pt idx="24">
                  <c:v>73.16</c:v>
                </c:pt>
                <c:pt idx="25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3-4194-9FA6-C7685C9CAB5E}"/>
            </c:ext>
          </c:extLst>
        </c:ser>
        <c:ser>
          <c:idx val="1"/>
          <c:order val="1"/>
          <c:tx>
            <c:strRef>
              <c:f>'6A'!$M$405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'6A'!$N$403:$AM$403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'6A'!$N$405:$AM$405</c:f>
              <c:numCache>
                <c:formatCode>General</c:formatCode>
                <c:ptCount val="26"/>
                <c:pt idx="0">
                  <c:v>100</c:v>
                </c:pt>
                <c:pt idx="1">
                  <c:v>96.64</c:v>
                </c:pt>
                <c:pt idx="2">
                  <c:v>89.01</c:v>
                </c:pt>
                <c:pt idx="3">
                  <c:v>84.78</c:v>
                </c:pt>
                <c:pt idx="4">
                  <c:v>80.03</c:v>
                </c:pt>
                <c:pt idx="5">
                  <c:v>76.53</c:v>
                </c:pt>
                <c:pt idx="6">
                  <c:v>76.3</c:v>
                </c:pt>
                <c:pt idx="7">
                  <c:v>76.489999999999995</c:v>
                </c:pt>
                <c:pt idx="8">
                  <c:v>76.48</c:v>
                </c:pt>
                <c:pt idx="9">
                  <c:v>71.319999999999993</c:v>
                </c:pt>
                <c:pt idx="10">
                  <c:v>73.78</c:v>
                </c:pt>
                <c:pt idx="11">
                  <c:v>76.39</c:v>
                </c:pt>
                <c:pt idx="12">
                  <c:v>76.05</c:v>
                </c:pt>
                <c:pt idx="13">
                  <c:v>75.709999999999994</c:v>
                </c:pt>
                <c:pt idx="14">
                  <c:v>75.38</c:v>
                </c:pt>
                <c:pt idx="15">
                  <c:v>75.06</c:v>
                </c:pt>
                <c:pt idx="16">
                  <c:v>74.599999999999994</c:v>
                </c:pt>
                <c:pt idx="17">
                  <c:v>74.14</c:v>
                </c:pt>
                <c:pt idx="18">
                  <c:v>73.69</c:v>
                </c:pt>
                <c:pt idx="19">
                  <c:v>73.25</c:v>
                </c:pt>
                <c:pt idx="20">
                  <c:v>72.819999999999993</c:v>
                </c:pt>
                <c:pt idx="21">
                  <c:v>72.150000000000006</c:v>
                </c:pt>
                <c:pt idx="22">
                  <c:v>71.489999999999995</c:v>
                </c:pt>
                <c:pt idx="23">
                  <c:v>70.84</c:v>
                </c:pt>
                <c:pt idx="24">
                  <c:v>70.209999999999994</c:v>
                </c:pt>
                <c:pt idx="25">
                  <c:v>69.59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3-4194-9FA6-C7685C9C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079456"/>
        <c:axId val="562080112"/>
      </c:lineChart>
      <c:catAx>
        <c:axId val="5620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80112"/>
        <c:crosses val="autoZero"/>
        <c:auto val="1"/>
        <c:lblAlgn val="ctr"/>
        <c:lblOffset val="100"/>
        <c:tickLblSkip val="5"/>
        <c:noMultiLvlLbl val="0"/>
      </c:catAx>
      <c:valAx>
        <c:axId val="56208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'6'!$M$29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'6'!$N$29:$BG$29</c:f>
              <c:numCache>
                <c:formatCode>General</c:formatCode>
                <c:ptCount val="46"/>
                <c:pt idx="0">
                  <c:v>14.85</c:v>
                </c:pt>
                <c:pt idx="1">
                  <c:v>16.18</c:v>
                </c:pt>
                <c:pt idx="2">
                  <c:v>14.21</c:v>
                </c:pt>
                <c:pt idx="3">
                  <c:v>15.18</c:v>
                </c:pt>
                <c:pt idx="4">
                  <c:v>14.75</c:v>
                </c:pt>
                <c:pt idx="5">
                  <c:v>14.52</c:v>
                </c:pt>
                <c:pt idx="6">
                  <c:v>14.36</c:v>
                </c:pt>
                <c:pt idx="7">
                  <c:v>14.59</c:v>
                </c:pt>
                <c:pt idx="8">
                  <c:v>14.04</c:v>
                </c:pt>
                <c:pt idx="9">
                  <c:v>12.18</c:v>
                </c:pt>
                <c:pt idx="10">
                  <c:v>11.62</c:v>
                </c:pt>
                <c:pt idx="11">
                  <c:v>10.18</c:v>
                </c:pt>
                <c:pt idx="12">
                  <c:v>8.5399999999999991</c:v>
                </c:pt>
                <c:pt idx="13">
                  <c:v>8.73</c:v>
                </c:pt>
                <c:pt idx="14">
                  <c:v>9.7100000000000009</c:v>
                </c:pt>
                <c:pt idx="15">
                  <c:v>9.07</c:v>
                </c:pt>
                <c:pt idx="16">
                  <c:v>9.31</c:v>
                </c:pt>
                <c:pt idx="17">
                  <c:v>9.11</c:v>
                </c:pt>
                <c:pt idx="18">
                  <c:v>7.4</c:v>
                </c:pt>
                <c:pt idx="19">
                  <c:v>4.08</c:v>
                </c:pt>
                <c:pt idx="20">
                  <c:v>4.5599999999999996</c:v>
                </c:pt>
                <c:pt idx="21">
                  <c:v>4.97</c:v>
                </c:pt>
                <c:pt idx="22">
                  <c:v>3.68</c:v>
                </c:pt>
                <c:pt idx="23">
                  <c:v>3.95</c:v>
                </c:pt>
                <c:pt idx="24">
                  <c:v>4.28</c:v>
                </c:pt>
                <c:pt idx="25">
                  <c:v>4.22</c:v>
                </c:pt>
                <c:pt idx="26">
                  <c:v>4.49</c:v>
                </c:pt>
                <c:pt idx="27">
                  <c:v>5.05</c:v>
                </c:pt>
                <c:pt idx="28">
                  <c:v>5.23</c:v>
                </c:pt>
                <c:pt idx="29">
                  <c:v>4.33</c:v>
                </c:pt>
                <c:pt idx="30">
                  <c:v>4.3499999999999996</c:v>
                </c:pt>
                <c:pt idx="31">
                  <c:v>4.78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4.59</c:v>
                </c:pt>
                <c:pt idx="35">
                  <c:v>4.53</c:v>
                </c:pt>
                <c:pt idx="36">
                  <c:v>4.0199999999999996</c:v>
                </c:pt>
                <c:pt idx="37">
                  <c:v>3.51</c:v>
                </c:pt>
                <c:pt idx="38">
                  <c:v>3</c:v>
                </c:pt>
                <c:pt idx="39">
                  <c:v>2.4900000000000002</c:v>
                </c:pt>
                <c:pt idx="40">
                  <c:v>1.98</c:v>
                </c:pt>
                <c:pt idx="41">
                  <c:v>1.87</c:v>
                </c:pt>
                <c:pt idx="42">
                  <c:v>1.75</c:v>
                </c:pt>
                <c:pt idx="43">
                  <c:v>1.63</c:v>
                </c:pt>
                <c:pt idx="44">
                  <c:v>1.52</c:v>
                </c:pt>
                <c:pt idx="4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B5F-9885-1AF2C2DC5F18}"/>
            </c:ext>
          </c:extLst>
        </c:ser>
        <c:ser>
          <c:idx val="1"/>
          <c:order val="1"/>
          <c:tx>
            <c:strRef>
              <c:f>'6'!$M$30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'6'!$N$30:$BG$30</c:f>
              <c:numCache>
                <c:formatCode>General</c:formatCode>
                <c:ptCount val="46"/>
                <c:pt idx="0">
                  <c:v>39.86</c:v>
                </c:pt>
                <c:pt idx="1">
                  <c:v>42.26</c:v>
                </c:pt>
                <c:pt idx="2">
                  <c:v>41.49</c:v>
                </c:pt>
                <c:pt idx="3">
                  <c:v>37.71</c:v>
                </c:pt>
                <c:pt idx="4">
                  <c:v>36.68</c:v>
                </c:pt>
                <c:pt idx="5">
                  <c:v>37.72</c:v>
                </c:pt>
                <c:pt idx="6">
                  <c:v>37.94</c:v>
                </c:pt>
                <c:pt idx="7">
                  <c:v>35.14</c:v>
                </c:pt>
                <c:pt idx="8">
                  <c:v>34.28</c:v>
                </c:pt>
                <c:pt idx="9">
                  <c:v>34.03</c:v>
                </c:pt>
                <c:pt idx="10">
                  <c:v>32.700000000000003</c:v>
                </c:pt>
                <c:pt idx="11">
                  <c:v>34.42</c:v>
                </c:pt>
                <c:pt idx="12">
                  <c:v>33.61</c:v>
                </c:pt>
                <c:pt idx="13">
                  <c:v>33.630000000000003</c:v>
                </c:pt>
                <c:pt idx="14">
                  <c:v>34.549999999999997</c:v>
                </c:pt>
                <c:pt idx="15">
                  <c:v>32.700000000000003</c:v>
                </c:pt>
                <c:pt idx="16">
                  <c:v>35.1</c:v>
                </c:pt>
                <c:pt idx="17">
                  <c:v>32.06</c:v>
                </c:pt>
                <c:pt idx="18">
                  <c:v>27.8</c:v>
                </c:pt>
                <c:pt idx="19">
                  <c:v>23.39</c:v>
                </c:pt>
                <c:pt idx="20">
                  <c:v>23.74</c:v>
                </c:pt>
                <c:pt idx="21">
                  <c:v>22.56</c:v>
                </c:pt>
                <c:pt idx="22">
                  <c:v>20.8</c:v>
                </c:pt>
                <c:pt idx="23">
                  <c:v>18.489999999999998</c:v>
                </c:pt>
                <c:pt idx="24">
                  <c:v>17.09</c:v>
                </c:pt>
                <c:pt idx="25">
                  <c:v>17.010000000000002</c:v>
                </c:pt>
                <c:pt idx="26">
                  <c:v>18.14</c:v>
                </c:pt>
                <c:pt idx="27">
                  <c:v>18.649999999999999</c:v>
                </c:pt>
                <c:pt idx="28">
                  <c:v>17.48</c:v>
                </c:pt>
                <c:pt idx="29">
                  <c:v>18.100000000000001</c:v>
                </c:pt>
                <c:pt idx="30">
                  <c:v>18.98</c:v>
                </c:pt>
                <c:pt idx="31">
                  <c:v>17.72</c:v>
                </c:pt>
                <c:pt idx="32">
                  <c:v>17.309999999999999</c:v>
                </c:pt>
                <c:pt idx="33">
                  <c:v>16.91</c:v>
                </c:pt>
                <c:pt idx="34">
                  <c:v>16.510000000000002</c:v>
                </c:pt>
                <c:pt idx="35">
                  <c:v>16.02</c:v>
                </c:pt>
                <c:pt idx="36">
                  <c:v>15.47</c:v>
                </c:pt>
                <c:pt idx="37">
                  <c:v>14.93</c:v>
                </c:pt>
                <c:pt idx="38">
                  <c:v>14.32</c:v>
                </c:pt>
                <c:pt idx="39">
                  <c:v>13.78</c:v>
                </c:pt>
                <c:pt idx="40">
                  <c:v>13.16</c:v>
                </c:pt>
                <c:pt idx="41">
                  <c:v>12.81</c:v>
                </c:pt>
                <c:pt idx="42">
                  <c:v>12.46</c:v>
                </c:pt>
                <c:pt idx="43">
                  <c:v>12.1</c:v>
                </c:pt>
                <c:pt idx="44">
                  <c:v>11.75</c:v>
                </c:pt>
                <c:pt idx="45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5-4B5F-9885-1AF2C2DC5F18}"/>
            </c:ext>
          </c:extLst>
        </c:ser>
        <c:ser>
          <c:idx val="2"/>
          <c:order val="2"/>
          <c:tx>
            <c:strRef>
              <c:f>'6'!$M$31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'6'!$N$31:$BG$31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7.0000000000000007E-2</c:v>
                </c:pt>
                <c:pt idx="11">
                  <c:v>0.28999999999999998</c:v>
                </c:pt>
                <c:pt idx="12">
                  <c:v>0.25</c:v>
                </c:pt>
                <c:pt idx="13">
                  <c:v>0.46</c:v>
                </c:pt>
                <c:pt idx="14">
                  <c:v>0.59</c:v>
                </c:pt>
                <c:pt idx="15">
                  <c:v>0.59</c:v>
                </c:pt>
                <c:pt idx="16">
                  <c:v>0.42</c:v>
                </c:pt>
                <c:pt idx="17">
                  <c:v>0.51</c:v>
                </c:pt>
                <c:pt idx="18">
                  <c:v>0.8</c:v>
                </c:pt>
                <c:pt idx="19">
                  <c:v>0.76</c:v>
                </c:pt>
                <c:pt idx="20">
                  <c:v>0.76</c:v>
                </c:pt>
                <c:pt idx="21">
                  <c:v>0.73</c:v>
                </c:pt>
                <c:pt idx="22">
                  <c:v>0.66</c:v>
                </c:pt>
                <c:pt idx="23">
                  <c:v>0.66</c:v>
                </c:pt>
                <c:pt idx="24">
                  <c:v>0.67</c:v>
                </c:pt>
                <c:pt idx="25">
                  <c:v>0.77</c:v>
                </c:pt>
                <c:pt idx="26">
                  <c:v>0.87</c:v>
                </c:pt>
                <c:pt idx="27">
                  <c:v>1.22</c:v>
                </c:pt>
                <c:pt idx="28">
                  <c:v>1.57</c:v>
                </c:pt>
                <c:pt idx="29">
                  <c:v>1.52</c:v>
                </c:pt>
                <c:pt idx="30">
                  <c:v>1.46</c:v>
                </c:pt>
                <c:pt idx="31">
                  <c:v>1.82</c:v>
                </c:pt>
                <c:pt idx="32">
                  <c:v>1.89</c:v>
                </c:pt>
                <c:pt idx="33">
                  <c:v>1.97</c:v>
                </c:pt>
                <c:pt idx="34">
                  <c:v>2.04</c:v>
                </c:pt>
                <c:pt idx="35">
                  <c:v>2.12</c:v>
                </c:pt>
                <c:pt idx="36">
                  <c:v>2.21</c:v>
                </c:pt>
                <c:pt idx="37">
                  <c:v>2.31</c:v>
                </c:pt>
                <c:pt idx="38">
                  <c:v>2.4</c:v>
                </c:pt>
                <c:pt idx="39">
                  <c:v>2.5</c:v>
                </c:pt>
                <c:pt idx="40">
                  <c:v>2.59</c:v>
                </c:pt>
                <c:pt idx="41">
                  <c:v>2.6</c:v>
                </c:pt>
                <c:pt idx="42">
                  <c:v>2.61</c:v>
                </c:pt>
                <c:pt idx="43">
                  <c:v>2.61</c:v>
                </c:pt>
                <c:pt idx="44">
                  <c:v>2.62</c:v>
                </c:pt>
                <c:pt idx="4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5-4B5F-9885-1AF2C2DC5F18}"/>
            </c:ext>
          </c:extLst>
        </c:ser>
        <c:ser>
          <c:idx val="3"/>
          <c:order val="3"/>
          <c:tx>
            <c:strRef>
              <c:f>'6'!$M$32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'6'!$N$32:$BG$32</c:f>
              <c:numCache>
                <c:formatCode>General</c:formatCode>
                <c:ptCount val="46"/>
                <c:pt idx="0">
                  <c:v>23.29</c:v>
                </c:pt>
                <c:pt idx="1">
                  <c:v>24.94</c:v>
                </c:pt>
                <c:pt idx="2">
                  <c:v>25.82</c:v>
                </c:pt>
                <c:pt idx="3">
                  <c:v>27.91</c:v>
                </c:pt>
                <c:pt idx="4">
                  <c:v>31.42</c:v>
                </c:pt>
                <c:pt idx="5">
                  <c:v>34.619999999999997</c:v>
                </c:pt>
                <c:pt idx="6">
                  <c:v>35.49</c:v>
                </c:pt>
                <c:pt idx="7">
                  <c:v>38.06</c:v>
                </c:pt>
                <c:pt idx="8">
                  <c:v>39.44</c:v>
                </c:pt>
                <c:pt idx="9">
                  <c:v>43.24</c:v>
                </c:pt>
                <c:pt idx="10">
                  <c:v>40.950000000000003</c:v>
                </c:pt>
                <c:pt idx="11">
                  <c:v>42.92</c:v>
                </c:pt>
                <c:pt idx="12">
                  <c:v>39.82</c:v>
                </c:pt>
                <c:pt idx="13">
                  <c:v>39.75</c:v>
                </c:pt>
                <c:pt idx="14">
                  <c:v>38.65</c:v>
                </c:pt>
                <c:pt idx="15">
                  <c:v>37.51</c:v>
                </c:pt>
                <c:pt idx="16">
                  <c:v>36.1</c:v>
                </c:pt>
                <c:pt idx="17">
                  <c:v>35.42</c:v>
                </c:pt>
                <c:pt idx="18">
                  <c:v>34.68</c:v>
                </c:pt>
                <c:pt idx="19">
                  <c:v>31.62</c:v>
                </c:pt>
                <c:pt idx="20">
                  <c:v>34.79</c:v>
                </c:pt>
                <c:pt idx="21">
                  <c:v>33.39</c:v>
                </c:pt>
                <c:pt idx="22">
                  <c:v>31.59</c:v>
                </c:pt>
                <c:pt idx="23">
                  <c:v>31.27</c:v>
                </c:pt>
                <c:pt idx="24">
                  <c:v>31.26</c:v>
                </c:pt>
                <c:pt idx="25">
                  <c:v>30.25</c:v>
                </c:pt>
                <c:pt idx="26">
                  <c:v>29.32</c:v>
                </c:pt>
                <c:pt idx="27">
                  <c:v>29.58</c:v>
                </c:pt>
                <c:pt idx="28">
                  <c:v>30.24</c:v>
                </c:pt>
                <c:pt idx="29">
                  <c:v>26.93</c:v>
                </c:pt>
                <c:pt idx="30">
                  <c:v>24.57</c:v>
                </c:pt>
                <c:pt idx="31">
                  <c:v>22.09</c:v>
                </c:pt>
                <c:pt idx="32">
                  <c:v>20.98</c:v>
                </c:pt>
                <c:pt idx="33">
                  <c:v>19.89</c:v>
                </c:pt>
                <c:pt idx="34">
                  <c:v>19.55</c:v>
                </c:pt>
                <c:pt idx="35">
                  <c:v>19.350000000000001</c:v>
                </c:pt>
                <c:pt idx="36">
                  <c:v>17.239999999999998</c:v>
                </c:pt>
                <c:pt idx="37">
                  <c:v>15.26</c:v>
                </c:pt>
                <c:pt idx="38">
                  <c:v>13.01</c:v>
                </c:pt>
                <c:pt idx="39">
                  <c:v>10.48</c:v>
                </c:pt>
                <c:pt idx="40">
                  <c:v>7.79</c:v>
                </c:pt>
                <c:pt idx="41">
                  <c:v>6.3</c:v>
                </c:pt>
                <c:pt idx="42">
                  <c:v>5.07</c:v>
                </c:pt>
                <c:pt idx="43">
                  <c:v>3.81</c:v>
                </c:pt>
                <c:pt idx="44">
                  <c:v>3.05</c:v>
                </c:pt>
                <c:pt idx="45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75-4B5F-9885-1AF2C2DC5F18}"/>
            </c:ext>
          </c:extLst>
        </c:ser>
        <c:ser>
          <c:idx val="4"/>
          <c:order val="4"/>
          <c:tx>
            <c:strRef>
              <c:f>'6'!$M$33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'6'!$N$33:$BG$33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</c:v>
                </c:pt>
                <c:pt idx="25">
                  <c:v>0.32</c:v>
                </c:pt>
                <c:pt idx="26">
                  <c:v>0.92</c:v>
                </c:pt>
                <c:pt idx="27">
                  <c:v>1.63</c:v>
                </c:pt>
                <c:pt idx="28">
                  <c:v>2.33</c:v>
                </c:pt>
                <c:pt idx="29">
                  <c:v>2.98</c:v>
                </c:pt>
                <c:pt idx="30">
                  <c:v>4.68</c:v>
                </c:pt>
                <c:pt idx="31">
                  <c:v>7.4</c:v>
                </c:pt>
                <c:pt idx="32">
                  <c:v>8.89</c:v>
                </c:pt>
                <c:pt idx="33">
                  <c:v>10.37</c:v>
                </c:pt>
                <c:pt idx="34">
                  <c:v>11.09</c:v>
                </c:pt>
                <c:pt idx="35">
                  <c:v>11.66</c:v>
                </c:pt>
                <c:pt idx="36">
                  <c:v>13.61</c:v>
                </c:pt>
                <c:pt idx="37">
                  <c:v>15.44</c:v>
                </c:pt>
                <c:pt idx="38">
                  <c:v>17.54</c:v>
                </c:pt>
                <c:pt idx="39">
                  <c:v>19.920000000000002</c:v>
                </c:pt>
                <c:pt idx="40">
                  <c:v>22.45</c:v>
                </c:pt>
                <c:pt idx="41">
                  <c:v>23.03</c:v>
                </c:pt>
                <c:pt idx="42">
                  <c:v>23.35</c:v>
                </c:pt>
                <c:pt idx="43">
                  <c:v>23.7</c:v>
                </c:pt>
                <c:pt idx="44">
                  <c:v>23.56</c:v>
                </c:pt>
                <c:pt idx="45">
                  <c:v>23.35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5-4B5F-9885-1AF2C2DC5F18}"/>
            </c:ext>
          </c:extLst>
        </c:ser>
        <c:ser>
          <c:idx val="5"/>
          <c:order val="5"/>
          <c:tx>
            <c:strRef>
              <c:f>'6'!$M$34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'6'!$N$34:$BG$34</c:f>
              <c:numCache>
                <c:formatCode>General</c:formatCode>
                <c:ptCount val="46"/>
                <c:pt idx="0">
                  <c:v>5.78</c:v>
                </c:pt>
                <c:pt idx="1">
                  <c:v>5.69</c:v>
                </c:pt>
                <c:pt idx="2">
                  <c:v>5.75</c:v>
                </c:pt>
                <c:pt idx="3">
                  <c:v>5.82</c:v>
                </c:pt>
                <c:pt idx="4">
                  <c:v>4.46</c:v>
                </c:pt>
                <c:pt idx="5">
                  <c:v>4.2300000000000004</c:v>
                </c:pt>
                <c:pt idx="6">
                  <c:v>4.0999999999999996</c:v>
                </c:pt>
                <c:pt idx="7">
                  <c:v>4.17</c:v>
                </c:pt>
                <c:pt idx="8">
                  <c:v>4.2699999999999996</c:v>
                </c:pt>
                <c:pt idx="9">
                  <c:v>4.25</c:v>
                </c:pt>
                <c:pt idx="10">
                  <c:v>4.45</c:v>
                </c:pt>
                <c:pt idx="11">
                  <c:v>4.5999999999999996</c:v>
                </c:pt>
                <c:pt idx="12">
                  <c:v>3.31</c:v>
                </c:pt>
                <c:pt idx="13">
                  <c:v>3.53</c:v>
                </c:pt>
                <c:pt idx="14">
                  <c:v>3.43</c:v>
                </c:pt>
                <c:pt idx="15">
                  <c:v>3.61</c:v>
                </c:pt>
                <c:pt idx="16">
                  <c:v>4.18</c:v>
                </c:pt>
                <c:pt idx="17">
                  <c:v>5.33</c:v>
                </c:pt>
                <c:pt idx="18">
                  <c:v>7.06</c:v>
                </c:pt>
                <c:pt idx="19">
                  <c:v>6.85</c:v>
                </c:pt>
                <c:pt idx="20">
                  <c:v>7.32</c:v>
                </c:pt>
                <c:pt idx="21">
                  <c:v>7.9</c:v>
                </c:pt>
                <c:pt idx="22">
                  <c:v>6.22</c:v>
                </c:pt>
                <c:pt idx="23">
                  <c:v>4.3899999999999997</c:v>
                </c:pt>
                <c:pt idx="24">
                  <c:v>3.76</c:v>
                </c:pt>
                <c:pt idx="25">
                  <c:v>4.18</c:v>
                </c:pt>
                <c:pt idx="26">
                  <c:v>3.84</c:v>
                </c:pt>
                <c:pt idx="27">
                  <c:v>4.6399999999999997</c:v>
                </c:pt>
                <c:pt idx="28">
                  <c:v>4.5199999999999996</c:v>
                </c:pt>
                <c:pt idx="29">
                  <c:v>4.63</c:v>
                </c:pt>
                <c:pt idx="30">
                  <c:v>4.72</c:v>
                </c:pt>
                <c:pt idx="31">
                  <c:v>7.92</c:v>
                </c:pt>
                <c:pt idx="32">
                  <c:v>8.14</c:v>
                </c:pt>
                <c:pt idx="33">
                  <c:v>8.36</c:v>
                </c:pt>
                <c:pt idx="34">
                  <c:v>8.58</c:v>
                </c:pt>
                <c:pt idx="35">
                  <c:v>8.8000000000000007</c:v>
                </c:pt>
                <c:pt idx="36">
                  <c:v>8.7799999999999994</c:v>
                </c:pt>
                <c:pt idx="37">
                  <c:v>8.77</c:v>
                </c:pt>
                <c:pt idx="38">
                  <c:v>8.75</c:v>
                </c:pt>
                <c:pt idx="39">
                  <c:v>8.73</c:v>
                </c:pt>
                <c:pt idx="40">
                  <c:v>8.7100000000000009</c:v>
                </c:pt>
                <c:pt idx="41">
                  <c:v>9.3000000000000007</c:v>
                </c:pt>
                <c:pt idx="42">
                  <c:v>9.8800000000000008</c:v>
                </c:pt>
                <c:pt idx="43">
                  <c:v>10.46</c:v>
                </c:pt>
                <c:pt idx="44">
                  <c:v>11.05</c:v>
                </c:pt>
                <c:pt idx="45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75-4B5F-9885-1AF2C2DC5F18}"/>
            </c:ext>
          </c:extLst>
        </c:ser>
        <c:ser>
          <c:idx val="6"/>
          <c:order val="6"/>
          <c:tx>
            <c:strRef>
              <c:f>'6'!$M$35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'6'!$N$35:$BG$35</c:f>
              <c:numCache>
                <c:formatCode>General</c:formatCode>
                <c:ptCount val="46"/>
                <c:pt idx="0">
                  <c:v>0.7</c:v>
                </c:pt>
                <c:pt idx="1">
                  <c:v>0.66</c:v>
                </c:pt>
                <c:pt idx="2">
                  <c:v>0.7</c:v>
                </c:pt>
                <c:pt idx="3">
                  <c:v>0.75</c:v>
                </c:pt>
                <c:pt idx="4">
                  <c:v>0.74</c:v>
                </c:pt>
                <c:pt idx="5">
                  <c:v>0.91</c:v>
                </c:pt>
                <c:pt idx="6">
                  <c:v>0.9</c:v>
                </c:pt>
                <c:pt idx="7">
                  <c:v>0.98</c:v>
                </c:pt>
                <c:pt idx="8">
                  <c:v>1</c:v>
                </c:pt>
                <c:pt idx="9">
                  <c:v>0.97</c:v>
                </c:pt>
                <c:pt idx="10">
                  <c:v>1.04</c:v>
                </c:pt>
                <c:pt idx="11">
                  <c:v>1.39</c:v>
                </c:pt>
                <c:pt idx="12">
                  <c:v>1.38</c:v>
                </c:pt>
                <c:pt idx="13">
                  <c:v>1.66</c:v>
                </c:pt>
                <c:pt idx="14">
                  <c:v>1.85</c:v>
                </c:pt>
                <c:pt idx="15">
                  <c:v>1.94</c:v>
                </c:pt>
                <c:pt idx="16">
                  <c:v>1.87</c:v>
                </c:pt>
                <c:pt idx="17">
                  <c:v>2</c:v>
                </c:pt>
                <c:pt idx="18">
                  <c:v>2.44</c:v>
                </c:pt>
                <c:pt idx="19">
                  <c:v>2.52</c:v>
                </c:pt>
                <c:pt idx="20">
                  <c:v>2.62</c:v>
                </c:pt>
                <c:pt idx="21">
                  <c:v>2.65</c:v>
                </c:pt>
                <c:pt idx="22">
                  <c:v>2.63</c:v>
                </c:pt>
                <c:pt idx="23">
                  <c:v>2.84</c:v>
                </c:pt>
                <c:pt idx="24">
                  <c:v>2.94</c:v>
                </c:pt>
                <c:pt idx="25">
                  <c:v>3.28</c:v>
                </c:pt>
                <c:pt idx="26">
                  <c:v>3.87</c:v>
                </c:pt>
                <c:pt idx="27">
                  <c:v>4.22</c:v>
                </c:pt>
                <c:pt idx="28">
                  <c:v>5.39</c:v>
                </c:pt>
                <c:pt idx="29">
                  <c:v>6.13</c:v>
                </c:pt>
                <c:pt idx="30">
                  <c:v>6.04</c:v>
                </c:pt>
                <c:pt idx="31">
                  <c:v>6.61</c:v>
                </c:pt>
                <c:pt idx="32">
                  <c:v>6.65</c:v>
                </c:pt>
                <c:pt idx="33">
                  <c:v>6.69</c:v>
                </c:pt>
                <c:pt idx="34">
                  <c:v>6.73</c:v>
                </c:pt>
                <c:pt idx="35">
                  <c:v>6.86</c:v>
                </c:pt>
                <c:pt idx="36">
                  <c:v>6.93</c:v>
                </c:pt>
                <c:pt idx="37">
                  <c:v>7</c:v>
                </c:pt>
                <c:pt idx="38">
                  <c:v>7.13</c:v>
                </c:pt>
                <c:pt idx="39">
                  <c:v>7.21</c:v>
                </c:pt>
                <c:pt idx="40">
                  <c:v>7.36</c:v>
                </c:pt>
                <c:pt idx="41">
                  <c:v>7.21</c:v>
                </c:pt>
                <c:pt idx="42">
                  <c:v>7.07</c:v>
                </c:pt>
                <c:pt idx="43">
                  <c:v>6.93</c:v>
                </c:pt>
                <c:pt idx="44">
                  <c:v>6.69</c:v>
                </c:pt>
                <c:pt idx="45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75-4B5F-9885-1AF2C2DC5F18}"/>
            </c:ext>
          </c:extLst>
        </c:ser>
        <c:ser>
          <c:idx val="7"/>
          <c:order val="7"/>
          <c:tx>
            <c:strRef>
              <c:f>'6'!$M$36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'6'!$N$36:$BG$36</c:f>
              <c:numCache>
                <c:formatCode>General</c:formatCode>
                <c:ptCount val="46"/>
                <c:pt idx="0">
                  <c:v>30.44</c:v>
                </c:pt>
                <c:pt idx="1">
                  <c:v>31.18</c:v>
                </c:pt>
                <c:pt idx="2">
                  <c:v>31.7</c:v>
                </c:pt>
                <c:pt idx="3">
                  <c:v>31.84</c:v>
                </c:pt>
                <c:pt idx="4">
                  <c:v>32.89</c:v>
                </c:pt>
                <c:pt idx="5">
                  <c:v>33.96</c:v>
                </c:pt>
                <c:pt idx="6">
                  <c:v>34.51</c:v>
                </c:pt>
                <c:pt idx="7">
                  <c:v>35.64</c:v>
                </c:pt>
                <c:pt idx="8">
                  <c:v>35.71</c:v>
                </c:pt>
                <c:pt idx="9">
                  <c:v>35.65</c:v>
                </c:pt>
                <c:pt idx="10">
                  <c:v>36.19</c:v>
                </c:pt>
                <c:pt idx="11">
                  <c:v>36.22</c:v>
                </c:pt>
                <c:pt idx="12">
                  <c:v>35.729999999999997</c:v>
                </c:pt>
                <c:pt idx="13">
                  <c:v>35.01</c:v>
                </c:pt>
                <c:pt idx="14">
                  <c:v>36.159999999999997</c:v>
                </c:pt>
                <c:pt idx="15">
                  <c:v>37.200000000000003</c:v>
                </c:pt>
                <c:pt idx="16">
                  <c:v>36.79</c:v>
                </c:pt>
                <c:pt idx="17">
                  <c:v>35.950000000000003</c:v>
                </c:pt>
                <c:pt idx="18">
                  <c:v>34.72</c:v>
                </c:pt>
                <c:pt idx="19">
                  <c:v>30.43</c:v>
                </c:pt>
                <c:pt idx="20">
                  <c:v>31.06</c:v>
                </c:pt>
                <c:pt idx="21">
                  <c:v>31.46</c:v>
                </c:pt>
                <c:pt idx="22">
                  <c:v>31.07</c:v>
                </c:pt>
                <c:pt idx="23">
                  <c:v>30.33</c:v>
                </c:pt>
                <c:pt idx="24">
                  <c:v>29.75</c:v>
                </c:pt>
                <c:pt idx="25">
                  <c:v>30.28</c:v>
                </c:pt>
                <c:pt idx="26">
                  <c:v>30.58</c:v>
                </c:pt>
                <c:pt idx="27">
                  <c:v>31.13</c:v>
                </c:pt>
                <c:pt idx="28">
                  <c:v>31.39</c:v>
                </c:pt>
                <c:pt idx="29">
                  <c:v>30.23</c:v>
                </c:pt>
                <c:pt idx="30">
                  <c:v>30.98</c:v>
                </c:pt>
                <c:pt idx="31">
                  <c:v>30.65</c:v>
                </c:pt>
                <c:pt idx="32">
                  <c:v>30.83</c:v>
                </c:pt>
                <c:pt idx="33">
                  <c:v>31.01</c:v>
                </c:pt>
                <c:pt idx="34">
                  <c:v>31.19</c:v>
                </c:pt>
                <c:pt idx="35">
                  <c:v>31.37</c:v>
                </c:pt>
                <c:pt idx="36">
                  <c:v>31.9</c:v>
                </c:pt>
                <c:pt idx="37">
                  <c:v>32.42</c:v>
                </c:pt>
                <c:pt idx="38">
                  <c:v>32.94</c:v>
                </c:pt>
                <c:pt idx="39">
                  <c:v>33.47</c:v>
                </c:pt>
                <c:pt idx="40">
                  <c:v>33.99</c:v>
                </c:pt>
                <c:pt idx="41">
                  <c:v>34.31</c:v>
                </c:pt>
                <c:pt idx="42">
                  <c:v>34.64</c:v>
                </c:pt>
                <c:pt idx="43">
                  <c:v>34.96</c:v>
                </c:pt>
                <c:pt idx="44">
                  <c:v>35.28</c:v>
                </c:pt>
                <c:pt idx="45">
                  <c:v>35.61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75-4B5F-9885-1AF2C2DC5F18}"/>
            </c:ext>
          </c:extLst>
        </c:ser>
        <c:ser>
          <c:idx val="8"/>
          <c:order val="8"/>
          <c:tx>
            <c:strRef>
              <c:f>'6'!$M$37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'6'!$N$37:$BG$37</c:f>
              <c:numCache>
                <c:formatCode>General</c:formatCode>
                <c:ptCount val="46"/>
                <c:pt idx="0">
                  <c:v>3.09</c:v>
                </c:pt>
                <c:pt idx="1">
                  <c:v>3.21</c:v>
                </c:pt>
                <c:pt idx="2">
                  <c:v>3.78</c:v>
                </c:pt>
                <c:pt idx="3">
                  <c:v>4.67</c:v>
                </c:pt>
                <c:pt idx="4">
                  <c:v>4.63</c:v>
                </c:pt>
                <c:pt idx="5">
                  <c:v>4.57</c:v>
                </c:pt>
                <c:pt idx="6">
                  <c:v>5.98</c:v>
                </c:pt>
                <c:pt idx="7">
                  <c:v>5.97</c:v>
                </c:pt>
                <c:pt idx="8">
                  <c:v>5.75</c:v>
                </c:pt>
                <c:pt idx="9">
                  <c:v>6.35</c:v>
                </c:pt>
                <c:pt idx="10">
                  <c:v>6.88</c:v>
                </c:pt>
                <c:pt idx="11">
                  <c:v>7.03</c:v>
                </c:pt>
                <c:pt idx="12">
                  <c:v>7.18</c:v>
                </c:pt>
                <c:pt idx="13">
                  <c:v>7.4</c:v>
                </c:pt>
                <c:pt idx="14">
                  <c:v>7.03</c:v>
                </c:pt>
                <c:pt idx="15">
                  <c:v>6.63</c:v>
                </c:pt>
                <c:pt idx="16">
                  <c:v>6.39</c:v>
                </c:pt>
                <c:pt idx="17">
                  <c:v>5.64</c:v>
                </c:pt>
                <c:pt idx="18">
                  <c:v>5.26</c:v>
                </c:pt>
                <c:pt idx="19">
                  <c:v>4.8899999999999997</c:v>
                </c:pt>
                <c:pt idx="20">
                  <c:v>4.8499999999999996</c:v>
                </c:pt>
                <c:pt idx="21">
                  <c:v>4.6399999999999997</c:v>
                </c:pt>
                <c:pt idx="22">
                  <c:v>5.16</c:v>
                </c:pt>
                <c:pt idx="23">
                  <c:v>4.3099999999999996</c:v>
                </c:pt>
                <c:pt idx="24">
                  <c:v>2.89</c:v>
                </c:pt>
                <c:pt idx="25">
                  <c:v>2.4</c:v>
                </c:pt>
                <c:pt idx="26">
                  <c:v>3.4</c:v>
                </c:pt>
                <c:pt idx="27">
                  <c:v>3.39</c:v>
                </c:pt>
                <c:pt idx="28">
                  <c:v>3.54</c:v>
                </c:pt>
                <c:pt idx="29">
                  <c:v>3.3</c:v>
                </c:pt>
                <c:pt idx="30">
                  <c:v>3.65</c:v>
                </c:pt>
                <c:pt idx="31">
                  <c:v>3.32</c:v>
                </c:pt>
                <c:pt idx="32">
                  <c:v>3.29</c:v>
                </c:pt>
                <c:pt idx="33">
                  <c:v>3.27</c:v>
                </c:pt>
                <c:pt idx="34">
                  <c:v>3.25</c:v>
                </c:pt>
                <c:pt idx="35">
                  <c:v>3.23</c:v>
                </c:pt>
                <c:pt idx="36">
                  <c:v>3.24</c:v>
                </c:pt>
                <c:pt idx="37">
                  <c:v>3.25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3.31</c:v>
                </c:pt>
                <c:pt idx="42">
                  <c:v>3.33</c:v>
                </c:pt>
                <c:pt idx="43">
                  <c:v>3.34</c:v>
                </c:pt>
                <c:pt idx="44">
                  <c:v>3.36</c:v>
                </c:pt>
                <c:pt idx="45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75-4B5F-9885-1AF2C2DC5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570784"/>
        <c:axId val="416568160"/>
      </c:areaChart>
      <c:catAx>
        <c:axId val="4165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8160"/>
        <c:crosses val="autoZero"/>
        <c:auto val="1"/>
        <c:lblAlgn val="ctr"/>
        <c:lblOffset val="100"/>
        <c:tickLblSkip val="5"/>
        <c:noMultiLvlLbl val="0"/>
      </c:catAx>
      <c:valAx>
        <c:axId val="41656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0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5120367951636371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'6A'!$M$79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'6A'!$N$79:$Q$79</c:f>
              <c:numCache>
                <c:formatCode>General</c:formatCode>
                <c:ptCount val="4"/>
                <c:pt idx="0">
                  <c:v>24.88</c:v>
                </c:pt>
                <c:pt idx="1">
                  <c:v>26.27</c:v>
                </c:pt>
                <c:pt idx="2">
                  <c:v>27.15</c:v>
                </c:pt>
                <c:pt idx="3">
                  <c:v>27.25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3-4CA4-9067-E40EDAD978A4}"/>
            </c:ext>
          </c:extLst>
        </c:ser>
        <c:ser>
          <c:idx val="1"/>
          <c:order val="1"/>
          <c:tx>
            <c:strRef>
              <c:f>'6A'!$M$80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'6A'!$N$80:$Q$80</c:f>
              <c:numCache>
                <c:formatCode>General</c:formatCode>
                <c:ptCount val="4"/>
                <c:pt idx="0">
                  <c:v>29.64</c:v>
                </c:pt>
                <c:pt idx="1">
                  <c:v>29.88</c:v>
                </c:pt>
                <c:pt idx="2">
                  <c:v>27.48</c:v>
                </c:pt>
                <c:pt idx="3">
                  <c:v>25.59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3-4CA4-9067-E40EDAD978A4}"/>
            </c:ext>
          </c:extLst>
        </c:ser>
        <c:ser>
          <c:idx val="2"/>
          <c:order val="2"/>
          <c:tx>
            <c:strRef>
              <c:f>'6A'!$M$81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'6A'!$N$81:$Q$81</c:f>
              <c:numCache>
                <c:formatCode>General</c:formatCode>
                <c:ptCount val="4"/>
                <c:pt idx="0">
                  <c:v>12.77</c:v>
                </c:pt>
                <c:pt idx="1">
                  <c:v>12.08</c:v>
                </c:pt>
                <c:pt idx="2">
                  <c:v>9.89</c:v>
                </c:pt>
                <c:pt idx="3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83-4CA4-9067-E40EDAD978A4}"/>
            </c:ext>
          </c:extLst>
        </c:ser>
        <c:ser>
          <c:idx val="3"/>
          <c:order val="3"/>
          <c:tx>
            <c:strRef>
              <c:f>'6A'!$M$82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'6A'!$N$82:$Q$82</c:f>
              <c:numCache>
                <c:formatCode>General</c:formatCode>
                <c:ptCount val="4"/>
                <c:pt idx="0">
                  <c:v>1.41</c:v>
                </c:pt>
                <c:pt idx="1">
                  <c:v>1.41</c:v>
                </c:pt>
                <c:pt idx="2">
                  <c:v>1.31</c:v>
                </c:pt>
                <c:pt idx="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83-4CA4-9067-E40EDAD978A4}"/>
            </c:ext>
          </c:extLst>
        </c:ser>
        <c:ser>
          <c:idx val="4"/>
          <c:order val="4"/>
          <c:tx>
            <c:strRef>
              <c:f>'6A'!$M$83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'6A'!$N$83:$Q$83</c:f>
              <c:numCache>
                <c:formatCode>General</c:formatCode>
                <c:ptCount val="4"/>
                <c:pt idx="0">
                  <c:v>3.09</c:v>
                </c:pt>
                <c:pt idx="1">
                  <c:v>3.07</c:v>
                </c:pt>
                <c:pt idx="2">
                  <c:v>3.29</c:v>
                </c:pt>
                <c:pt idx="3">
                  <c:v>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83-4CA4-9067-E40EDAD978A4}"/>
            </c:ext>
          </c:extLst>
        </c:ser>
        <c:ser>
          <c:idx val="5"/>
          <c:order val="5"/>
          <c:tx>
            <c:strRef>
              <c:f>'6A'!$M$84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'6A'!$N$84:$Q$84</c:f>
              <c:numCache>
                <c:formatCode>General</c:formatCode>
                <c:ptCount val="4"/>
                <c:pt idx="0">
                  <c:v>21.1</c:v>
                </c:pt>
                <c:pt idx="1">
                  <c:v>21.16</c:v>
                </c:pt>
                <c:pt idx="2">
                  <c:v>22.39</c:v>
                </c:pt>
                <c:pt idx="3">
                  <c:v>22.99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83-4CA4-9067-E40EDAD978A4}"/>
            </c:ext>
          </c:extLst>
        </c:ser>
        <c:ser>
          <c:idx val="6"/>
          <c:order val="6"/>
          <c:tx>
            <c:strRef>
              <c:f>'6A'!$M$85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'6A'!$N$85:$Q$85</c:f>
              <c:numCache>
                <c:formatCode>General</c:formatCode>
                <c:ptCount val="4"/>
                <c:pt idx="0">
                  <c:v>2.16</c:v>
                </c:pt>
                <c:pt idx="1">
                  <c:v>2.1800000000000002</c:v>
                </c:pt>
                <c:pt idx="2">
                  <c:v>2.2000000000000002</c:v>
                </c:pt>
                <c:pt idx="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83-4CA4-9067-E40EDAD97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546424"/>
        <c:axId val="562548064"/>
      </c:barChart>
      <c:catAx>
        <c:axId val="56254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064"/>
        <c:crosses val="autoZero"/>
        <c:auto val="1"/>
        <c:lblAlgn val="ctr"/>
        <c:lblOffset val="100"/>
        <c:noMultiLvlLbl val="0"/>
      </c:catAx>
      <c:valAx>
        <c:axId val="5625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6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00727693398515"/>
          <c:y val="0.1388695850912689"/>
          <c:w val="0.25577471358734188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68677258648356154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'6A'!$M$104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'6A'!$N$104:$Q$104</c:f>
              <c:numCache>
                <c:formatCode>General</c:formatCode>
                <c:ptCount val="4"/>
                <c:pt idx="0">
                  <c:v>1.07</c:v>
                </c:pt>
                <c:pt idx="1">
                  <c:v>1.18</c:v>
                </c:pt>
                <c:pt idx="2">
                  <c:v>1.19</c:v>
                </c:pt>
                <c:pt idx="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8E9-BCE5-DE313DF51D2A}"/>
            </c:ext>
          </c:extLst>
        </c:ser>
        <c:ser>
          <c:idx val="1"/>
          <c:order val="1"/>
          <c:tx>
            <c:strRef>
              <c:f>'6A'!$M$105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'6A'!$N$105:$Q$105</c:f>
              <c:numCache>
                <c:formatCode>General</c:formatCode>
                <c:ptCount val="4"/>
                <c:pt idx="0">
                  <c:v>0.12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8-48E9-BCE5-DE313DF51D2A}"/>
            </c:ext>
          </c:extLst>
        </c:ser>
        <c:ser>
          <c:idx val="2"/>
          <c:order val="2"/>
          <c:tx>
            <c:strRef>
              <c:f>'6A'!$M$106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'6A'!$N$106:$Q$106</c:f>
              <c:numCache>
                <c:formatCode>General</c:formatCode>
                <c:ptCount val="4"/>
                <c:pt idx="0">
                  <c:v>4.79</c:v>
                </c:pt>
                <c:pt idx="1">
                  <c:v>5.18</c:v>
                </c:pt>
                <c:pt idx="2">
                  <c:v>4.87</c:v>
                </c:pt>
                <c:pt idx="3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8-48E9-BCE5-DE313DF51D2A}"/>
            </c:ext>
          </c:extLst>
        </c:ser>
        <c:ser>
          <c:idx val="3"/>
          <c:order val="3"/>
          <c:tx>
            <c:strRef>
              <c:f>'6A'!$M$107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'6A'!$N$107:$Q$107</c:f>
              <c:numCache>
                <c:formatCode>General</c:formatCode>
                <c:ptCount val="4"/>
                <c:pt idx="0">
                  <c:v>0.85</c:v>
                </c:pt>
                <c:pt idx="1">
                  <c:v>0.93</c:v>
                </c:pt>
                <c:pt idx="2">
                  <c:v>0.96</c:v>
                </c:pt>
                <c:pt idx="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8-48E9-BCE5-DE313DF51D2A}"/>
            </c:ext>
          </c:extLst>
        </c:ser>
        <c:ser>
          <c:idx val="4"/>
          <c:order val="4"/>
          <c:tx>
            <c:strRef>
              <c:f>'6A'!$M$108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'6A'!$N$108:$Q$108</c:f>
              <c:numCache>
                <c:formatCode>General</c:formatCode>
                <c:ptCount val="4"/>
                <c:pt idx="0">
                  <c:v>0.42</c:v>
                </c:pt>
                <c:pt idx="1">
                  <c:v>0.44</c:v>
                </c:pt>
                <c:pt idx="2">
                  <c:v>0.46</c:v>
                </c:pt>
                <c:pt idx="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8-48E9-BCE5-DE313DF51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544456"/>
        <c:axId val="562541832"/>
      </c:barChart>
      <c:catAx>
        <c:axId val="5625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1832"/>
        <c:crosses val="autoZero"/>
        <c:auto val="1"/>
        <c:lblAlgn val="ctr"/>
        <c:lblOffset val="100"/>
        <c:noMultiLvlLbl val="0"/>
      </c:catAx>
      <c:valAx>
        <c:axId val="56254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3429115199457"/>
          <c:y val="0.25577419432951543"/>
          <c:w val="0.23444769936933238"/>
          <c:h val="0.58452304619123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62204463186177561"/>
          <c:h val="0.69257426120266175"/>
        </c:manualLayout>
      </c:layout>
      <c:areaChart>
        <c:grouping val="stacked"/>
        <c:varyColors val="0"/>
        <c:ser>
          <c:idx val="0"/>
          <c:order val="0"/>
          <c:tx>
            <c:strRef>
              <c:f>'6A'!$M$229</c:f>
              <c:strCache>
                <c:ptCount val="1"/>
                <c:pt idx="0">
                  <c:v>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'6A'!$N$229:$AB$229</c:f>
              <c:numCache>
                <c:formatCode>General</c:formatCode>
                <c:ptCount val="15"/>
                <c:pt idx="0">
                  <c:v>1.27</c:v>
                </c:pt>
                <c:pt idx="1">
                  <c:v>1.28</c:v>
                </c:pt>
                <c:pt idx="2">
                  <c:v>1.3</c:v>
                </c:pt>
                <c:pt idx="3">
                  <c:v>1.31</c:v>
                </c:pt>
                <c:pt idx="4">
                  <c:v>1.33</c:v>
                </c:pt>
                <c:pt idx="5">
                  <c:v>1.33</c:v>
                </c:pt>
                <c:pt idx="6">
                  <c:v>1.33</c:v>
                </c:pt>
                <c:pt idx="7">
                  <c:v>1.33</c:v>
                </c:pt>
                <c:pt idx="8">
                  <c:v>1.32</c:v>
                </c:pt>
                <c:pt idx="9">
                  <c:v>1.32</c:v>
                </c:pt>
                <c:pt idx="10">
                  <c:v>1.32</c:v>
                </c:pt>
                <c:pt idx="11">
                  <c:v>1.32</c:v>
                </c:pt>
                <c:pt idx="12">
                  <c:v>1.31</c:v>
                </c:pt>
                <c:pt idx="13">
                  <c:v>1.31</c:v>
                </c:pt>
                <c:pt idx="1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A-47F6-B54F-40ABA38ACC00}"/>
            </c:ext>
          </c:extLst>
        </c:ser>
        <c:ser>
          <c:idx val="1"/>
          <c:order val="1"/>
          <c:tx>
            <c:strRef>
              <c:f>'6A'!$M$230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'6A'!$N$230:$AB$230</c:f>
              <c:numCache>
                <c:formatCode>General</c:formatCode>
                <c:ptCount val="15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0.18</c:v>
                </c:pt>
                <c:pt idx="5">
                  <c:v>0.15</c:v>
                </c:pt>
                <c:pt idx="6">
                  <c:v>0.11</c:v>
                </c:pt>
                <c:pt idx="7">
                  <c:v>7.0000000000000007E-2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A-47F6-B54F-40ABA38ACC00}"/>
            </c:ext>
          </c:extLst>
        </c:ser>
        <c:ser>
          <c:idx val="2"/>
          <c:order val="2"/>
          <c:tx>
            <c:strRef>
              <c:f>'6A'!$M$231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'6A'!$N$231:$AB$231</c:f>
              <c:numCache>
                <c:formatCode>General</c:formatCode>
                <c:ptCount val="15"/>
                <c:pt idx="0">
                  <c:v>0.72</c:v>
                </c:pt>
                <c:pt idx="1">
                  <c:v>0.69</c:v>
                </c:pt>
                <c:pt idx="2">
                  <c:v>0.66</c:v>
                </c:pt>
                <c:pt idx="3">
                  <c:v>0.63</c:v>
                </c:pt>
                <c:pt idx="4">
                  <c:v>0.59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0.56999999999999995</c:v>
                </c:pt>
                <c:pt idx="8">
                  <c:v>0.56000000000000005</c:v>
                </c:pt>
                <c:pt idx="9">
                  <c:v>0.55000000000000004</c:v>
                </c:pt>
                <c:pt idx="10">
                  <c:v>0.54</c:v>
                </c:pt>
                <c:pt idx="11">
                  <c:v>0.53</c:v>
                </c:pt>
                <c:pt idx="12">
                  <c:v>0.51</c:v>
                </c:pt>
                <c:pt idx="13">
                  <c:v>0.5</c:v>
                </c:pt>
                <c:pt idx="1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A-47F6-B54F-40ABA38ACC00}"/>
            </c:ext>
          </c:extLst>
        </c:ser>
        <c:ser>
          <c:idx val="3"/>
          <c:order val="3"/>
          <c:tx>
            <c:strRef>
              <c:f>'6A'!$M$232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'6A'!$N$232:$AB$232</c:f>
              <c:numCache>
                <c:formatCode>General</c:formatCode>
                <c:ptCount val="15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0.21</c:v>
                </c:pt>
                <c:pt idx="6">
                  <c:v>0.22</c:v>
                </c:pt>
                <c:pt idx="7">
                  <c:v>0.23</c:v>
                </c:pt>
                <c:pt idx="8">
                  <c:v>0.24</c:v>
                </c:pt>
                <c:pt idx="9">
                  <c:v>0.24</c:v>
                </c:pt>
                <c:pt idx="10">
                  <c:v>0.24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A-47F6-B54F-40ABA38ACC00}"/>
            </c:ext>
          </c:extLst>
        </c:ser>
        <c:ser>
          <c:idx val="4"/>
          <c:order val="4"/>
          <c:tx>
            <c:strRef>
              <c:f>'6A'!$M$233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'6A'!$N$233:$AB$233</c:f>
              <c:numCache>
                <c:formatCode>General</c:formatCode>
                <c:ptCount val="15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0.04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AA-47F6-B54F-40ABA38AC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548392"/>
        <c:axId val="562548720"/>
      </c:areaChart>
      <c:catAx>
        <c:axId val="56254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720"/>
        <c:crosses val="autoZero"/>
        <c:auto val="1"/>
        <c:lblAlgn val="ctr"/>
        <c:lblOffset val="100"/>
        <c:noMultiLvlLbl val="0"/>
      </c:catAx>
      <c:valAx>
        <c:axId val="56254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Vækst i fremstillings- og bygge-anlægserhvervenes 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9209594357577338"/>
          <c:h val="0.57965185495028793"/>
        </c:manualLayout>
      </c:layout>
      <c:lineChart>
        <c:grouping val="standard"/>
        <c:varyColors val="0"/>
        <c:ser>
          <c:idx val="0"/>
          <c:order val="0"/>
          <c:tx>
            <c:strRef>
              <c:f>'6A'!$M$54</c:f>
              <c:strCache>
                <c:ptCount val="1"/>
                <c:pt idx="0">
                  <c:v>Bygge-anlægserhvervene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'6A'!$N$54:$AD$54</c:f>
              <c:numCache>
                <c:formatCode>General</c:formatCode>
                <c:ptCount val="17"/>
                <c:pt idx="0">
                  <c:v>100</c:v>
                </c:pt>
                <c:pt idx="1">
                  <c:v>104.14</c:v>
                </c:pt>
                <c:pt idx="2">
                  <c:v>106.44</c:v>
                </c:pt>
                <c:pt idx="3">
                  <c:v>108.74</c:v>
                </c:pt>
                <c:pt idx="4">
                  <c:v>111.05</c:v>
                </c:pt>
                <c:pt idx="5">
                  <c:v>113.35</c:v>
                </c:pt>
                <c:pt idx="6">
                  <c:v>115.65</c:v>
                </c:pt>
                <c:pt idx="7">
                  <c:v>116.54</c:v>
                </c:pt>
                <c:pt idx="8">
                  <c:v>117.43</c:v>
                </c:pt>
                <c:pt idx="9">
                  <c:v>118.31</c:v>
                </c:pt>
                <c:pt idx="10">
                  <c:v>119.2</c:v>
                </c:pt>
                <c:pt idx="11">
                  <c:v>120.08</c:v>
                </c:pt>
                <c:pt idx="12">
                  <c:v>120.63</c:v>
                </c:pt>
                <c:pt idx="13">
                  <c:v>121.18</c:v>
                </c:pt>
                <c:pt idx="14">
                  <c:v>121.73</c:v>
                </c:pt>
                <c:pt idx="15">
                  <c:v>122.28</c:v>
                </c:pt>
                <c:pt idx="16">
                  <c:v>122.82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B-4B6D-8409-DBC9F337357A}"/>
            </c:ext>
          </c:extLst>
        </c:ser>
        <c:ser>
          <c:idx val="1"/>
          <c:order val="1"/>
          <c:tx>
            <c:strRef>
              <c:f>'6A'!$M$55</c:f>
              <c:strCache>
                <c:ptCount val="1"/>
                <c:pt idx="0">
                  <c:v>Fremstillingserhverv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'6A'!$N$55:$AD$55</c:f>
              <c:numCache>
                <c:formatCode>General</c:formatCode>
                <c:ptCount val="17"/>
                <c:pt idx="0">
                  <c:v>100</c:v>
                </c:pt>
                <c:pt idx="1">
                  <c:v>97.83</c:v>
                </c:pt>
                <c:pt idx="2">
                  <c:v>99.01</c:v>
                </c:pt>
                <c:pt idx="3">
                  <c:v>100.19</c:v>
                </c:pt>
                <c:pt idx="4">
                  <c:v>101.37</c:v>
                </c:pt>
                <c:pt idx="5">
                  <c:v>102.55</c:v>
                </c:pt>
                <c:pt idx="6">
                  <c:v>103.73</c:v>
                </c:pt>
                <c:pt idx="7">
                  <c:v>104.59</c:v>
                </c:pt>
                <c:pt idx="8">
                  <c:v>105.46</c:v>
                </c:pt>
                <c:pt idx="9">
                  <c:v>106.33</c:v>
                </c:pt>
                <c:pt idx="10">
                  <c:v>107.19</c:v>
                </c:pt>
                <c:pt idx="11">
                  <c:v>108.06</c:v>
                </c:pt>
                <c:pt idx="12">
                  <c:v>109.03</c:v>
                </c:pt>
                <c:pt idx="13">
                  <c:v>109.99</c:v>
                </c:pt>
                <c:pt idx="14">
                  <c:v>110.96</c:v>
                </c:pt>
                <c:pt idx="15">
                  <c:v>111.93</c:v>
                </c:pt>
                <c:pt idx="16">
                  <c:v>112.9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B-4B6D-8409-DBC9F337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45224"/>
        <c:axId val="565344896"/>
      </c:lineChart>
      <c:catAx>
        <c:axId val="56534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4896"/>
        <c:crosses val="autoZero"/>
        <c:auto val="1"/>
        <c:lblAlgn val="ctr"/>
        <c:lblOffset val="100"/>
        <c:noMultiLvlLbl val="0"/>
      </c:catAx>
      <c:valAx>
        <c:axId val="56534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2.1681344926670901E-2"/>
              <c:y val="0.12052657295359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5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fremstillings- og bygge-anlægserhverv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58788707691159459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'6A'!$M$29</c:f>
              <c:strCache>
                <c:ptCount val="1"/>
                <c:pt idx="0">
                  <c:v>Cementproduktion - Energirelateret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'6A'!$N$29:$P$29</c:f>
              <c:numCache>
                <c:formatCode>General</c:formatCode>
                <c:ptCount val="3"/>
                <c:pt idx="0">
                  <c:v>1.08</c:v>
                </c:pt>
                <c:pt idx="1">
                  <c:v>0.84</c:v>
                </c:pt>
                <c:pt idx="2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C-4911-8F70-C2C709C3639A}"/>
            </c:ext>
          </c:extLst>
        </c:ser>
        <c:ser>
          <c:idx val="1"/>
          <c:order val="1"/>
          <c:tx>
            <c:strRef>
              <c:f>'6A'!$M$30</c:f>
              <c:strCache>
                <c:ptCount val="1"/>
                <c:pt idx="0">
                  <c:v>Cementproduktion - 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'6A'!$N$30:$P$30</c:f>
              <c:numCache>
                <c:formatCode>General</c:formatCode>
                <c:ptCount val="3"/>
                <c:pt idx="0">
                  <c:v>1.27</c:v>
                </c:pt>
                <c:pt idx="1">
                  <c:v>1.32</c:v>
                </c:pt>
                <c:pt idx="2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C-4911-8F70-C2C709C3639A}"/>
            </c:ext>
          </c:extLst>
        </c:ser>
        <c:ser>
          <c:idx val="2"/>
          <c:order val="2"/>
          <c:tx>
            <c:strRef>
              <c:f>'6A'!$M$31</c:f>
              <c:strCache>
                <c:ptCount val="1"/>
                <c:pt idx="0">
                  <c:v>Glas- og teglfremstilling - Energirelateret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'6A'!$N$31:$P$31</c:f>
              <c:numCache>
                <c:formatCode>General</c:formatCode>
                <c:ptCount val="3"/>
                <c:pt idx="0">
                  <c:v>0.44</c:v>
                </c:pt>
                <c:pt idx="1">
                  <c:v>0.27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C-4911-8F70-C2C709C3639A}"/>
            </c:ext>
          </c:extLst>
        </c:ser>
        <c:ser>
          <c:idx val="3"/>
          <c:order val="3"/>
          <c:tx>
            <c:strRef>
              <c:f>'6A'!$M$32</c:f>
              <c:strCache>
                <c:ptCount val="1"/>
                <c:pt idx="0">
                  <c:v>Glas- og teglfremstilling - Procesudledninger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'6A'!$N$32:$P$32</c:f>
              <c:numCache>
                <c:formatCode>General</c:formatCode>
                <c:ptCount val="3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FC-4911-8F70-C2C709C3639A}"/>
            </c:ext>
          </c:extLst>
        </c:ser>
        <c:ser>
          <c:idx val="4"/>
          <c:order val="4"/>
          <c:tx>
            <c:strRef>
              <c:f>'6A'!$M$33</c:f>
              <c:strCache>
                <c:ptCount val="1"/>
                <c:pt idx="0">
                  <c:v>Øvrige fremstillingserhverv - Energirelateret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'6A'!$N$33:$P$33</c:f>
              <c:numCache>
                <c:formatCode>General</c:formatCode>
                <c:ptCount val="3"/>
                <c:pt idx="0">
                  <c:v>1.36</c:v>
                </c:pt>
                <c:pt idx="1">
                  <c:v>0.45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FC-4911-8F70-C2C709C3639A}"/>
            </c:ext>
          </c:extLst>
        </c:ser>
        <c:ser>
          <c:idx val="5"/>
          <c:order val="5"/>
          <c:tx>
            <c:strRef>
              <c:f>'6A'!$M$34</c:f>
              <c:strCache>
                <c:ptCount val="1"/>
                <c:pt idx="0">
                  <c:v>Øvrige fremstillingserhverv - Procesudledninger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'6A'!$N$34:$P$34</c:f>
              <c:numCache>
                <c:formatCode>General</c:formatCode>
                <c:ptCount val="3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FC-4911-8F70-C2C709C3639A}"/>
            </c:ext>
          </c:extLst>
        </c:ser>
        <c:ser>
          <c:idx val="6"/>
          <c:order val="6"/>
          <c:tx>
            <c:strRef>
              <c:f>'6A'!$M$35</c:f>
              <c:strCache>
                <c:ptCount val="1"/>
                <c:pt idx="0">
                  <c:v>Bygge- og anlægssektoren - Energirelateret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'6A'!$N$35:$P$35</c:f>
              <c:numCache>
                <c:formatCode>General</c:formatCode>
                <c:ptCount val="3"/>
                <c:pt idx="0">
                  <c:v>0.42</c:v>
                </c:pt>
                <c:pt idx="1">
                  <c:v>0.4</c:v>
                </c:pt>
                <c:pt idx="2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FC-4911-8F70-C2C709C3639A}"/>
            </c:ext>
          </c:extLst>
        </c:ser>
        <c:ser>
          <c:idx val="7"/>
          <c:order val="7"/>
          <c:tx>
            <c:strRef>
              <c:f>'6A'!$M$36</c:f>
              <c:strCache>
                <c:ptCount val="1"/>
                <c:pt idx="0">
                  <c:v>Metan, lattergas og indirekte CO2 - Energirelateret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'6A'!$N$36:$P$36</c:f>
              <c:numCache>
                <c:formatCode>General</c:formatCode>
                <c:ptCount val="3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FC-4911-8F70-C2C709C3639A}"/>
            </c:ext>
          </c:extLst>
        </c:ser>
        <c:ser>
          <c:idx val="8"/>
          <c:order val="8"/>
          <c:tx>
            <c:strRef>
              <c:f>'6A'!$M$37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'6A'!$N$37:$P$37</c:f>
              <c:numCache>
                <c:formatCode>General</c:formatCode>
                <c:ptCount val="3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FC-4911-8F70-C2C709C36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5351456"/>
        <c:axId val="565348176"/>
      </c:barChart>
      <c:catAx>
        <c:axId val="5653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8176"/>
        <c:crosses val="autoZero"/>
        <c:auto val="1"/>
        <c:lblAlgn val="ctr"/>
        <c:lblOffset val="100"/>
        <c:noMultiLvlLbl val="0"/>
      </c:catAx>
      <c:valAx>
        <c:axId val="56534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30066798522221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5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3465684224074131"/>
          <c:w val="0.34044221368063587"/>
          <c:h val="0.85624695032247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brændstofproduktion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'7A'!$N$4:$BG$4</c:f>
              <c:numCache>
                <c:formatCode>General</c:formatCode>
                <c:ptCount val="46"/>
                <c:pt idx="0">
                  <c:v>0.91</c:v>
                </c:pt>
                <c:pt idx="1">
                  <c:v>1</c:v>
                </c:pt>
                <c:pt idx="2">
                  <c:v>1.1299999999999999</c:v>
                </c:pt>
                <c:pt idx="3">
                  <c:v>1.1499999999999999</c:v>
                </c:pt>
                <c:pt idx="4">
                  <c:v>1.17</c:v>
                </c:pt>
                <c:pt idx="5">
                  <c:v>1.29</c:v>
                </c:pt>
                <c:pt idx="6">
                  <c:v>1.42</c:v>
                </c:pt>
                <c:pt idx="7">
                  <c:v>1.1100000000000001</c:v>
                </c:pt>
                <c:pt idx="8">
                  <c:v>0.97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  <c:pt idx="12">
                  <c:v>0.98</c:v>
                </c:pt>
                <c:pt idx="13">
                  <c:v>1.02</c:v>
                </c:pt>
                <c:pt idx="14">
                  <c:v>1</c:v>
                </c:pt>
                <c:pt idx="15">
                  <c:v>0.94</c:v>
                </c:pt>
                <c:pt idx="16">
                  <c:v>0.98</c:v>
                </c:pt>
                <c:pt idx="17">
                  <c:v>0.99</c:v>
                </c:pt>
                <c:pt idx="18">
                  <c:v>0.87</c:v>
                </c:pt>
                <c:pt idx="19">
                  <c:v>0.88</c:v>
                </c:pt>
                <c:pt idx="20">
                  <c:v>0.82</c:v>
                </c:pt>
                <c:pt idx="21">
                  <c:v>0.91</c:v>
                </c:pt>
                <c:pt idx="22">
                  <c:v>0.97</c:v>
                </c:pt>
                <c:pt idx="23">
                  <c:v>0.95</c:v>
                </c:pt>
                <c:pt idx="24">
                  <c:v>0.93</c:v>
                </c:pt>
                <c:pt idx="25">
                  <c:v>1</c:v>
                </c:pt>
                <c:pt idx="26">
                  <c:v>0.9</c:v>
                </c:pt>
                <c:pt idx="27">
                  <c:v>0.96</c:v>
                </c:pt>
                <c:pt idx="28">
                  <c:v>0.91</c:v>
                </c:pt>
                <c:pt idx="29">
                  <c:v>0.96</c:v>
                </c:pt>
                <c:pt idx="30">
                  <c:v>0.92</c:v>
                </c:pt>
                <c:pt idx="31">
                  <c:v>0.97</c:v>
                </c:pt>
                <c:pt idx="32">
                  <c:v>0.97</c:v>
                </c:pt>
                <c:pt idx="33">
                  <c:v>0.97</c:v>
                </c:pt>
                <c:pt idx="34">
                  <c:v>0.97</c:v>
                </c:pt>
                <c:pt idx="35">
                  <c:v>0.97</c:v>
                </c:pt>
                <c:pt idx="36">
                  <c:v>0.97</c:v>
                </c:pt>
                <c:pt idx="37">
                  <c:v>0.97</c:v>
                </c:pt>
                <c:pt idx="38">
                  <c:v>0.97</c:v>
                </c:pt>
                <c:pt idx="39">
                  <c:v>0.97</c:v>
                </c:pt>
                <c:pt idx="40">
                  <c:v>0.97</c:v>
                </c:pt>
                <c:pt idx="41">
                  <c:v>0.97</c:v>
                </c:pt>
                <c:pt idx="42">
                  <c:v>0.97</c:v>
                </c:pt>
                <c:pt idx="43">
                  <c:v>0.97</c:v>
                </c:pt>
                <c:pt idx="44">
                  <c:v>0.97</c:v>
                </c:pt>
                <c:pt idx="45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5-4113-B97C-D4DA716D67BB}"/>
            </c:ext>
          </c:extLst>
        </c:ser>
        <c:ser>
          <c:idx val="1"/>
          <c:order val="1"/>
          <c:tx>
            <c:strRef>
              <c:f>'7A'!$M$5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'7A'!$N$5:$BG$5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1.19</c:v>
                </c:pt>
                <c:pt idx="32">
                  <c:v>1.1000000000000001</c:v>
                </c:pt>
                <c:pt idx="33">
                  <c:v>1.18</c:v>
                </c:pt>
                <c:pt idx="34">
                  <c:v>1.49</c:v>
                </c:pt>
                <c:pt idx="35">
                  <c:v>1.26</c:v>
                </c:pt>
                <c:pt idx="36">
                  <c:v>1.19</c:v>
                </c:pt>
                <c:pt idx="37">
                  <c:v>1.23</c:v>
                </c:pt>
                <c:pt idx="38">
                  <c:v>1.17</c:v>
                </c:pt>
                <c:pt idx="39">
                  <c:v>1.1399999999999999</c:v>
                </c:pt>
                <c:pt idx="40">
                  <c:v>1.08</c:v>
                </c:pt>
                <c:pt idx="41">
                  <c:v>1.02</c:v>
                </c:pt>
                <c:pt idx="42">
                  <c:v>0.97</c:v>
                </c:pt>
                <c:pt idx="43">
                  <c:v>0.93</c:v>
                </c:pt>
                <c:pt idx="44">
                  <c:v>0.88</c:v>
                </c:pt>
                <c:pt idx="4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5-4113-B97C-D4DA716D67BB}"/>
            </c:ext>
          </c:extLst>
        </c:ser>
        <c:ser>
          <c:idx val="2"/>
          <c:order val="2"/>
          <c:tx>
            <c:strRef>
              <c:f>'7A'!$M$6</c:f>
              <c:strCache>
                <c:ptCount val="1"/>
                <c:pt idx="0">
                  <c:v>Flygtige udledninger fra olie og 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'7A'!$N$6:$BG$6</c:f>
              <c:numCache>
                <c:formatCode>General</c:formatCode>
                <c:ptCount val="46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0.22</c:v>
                </c:pt>
                <c:pt idx="6">
                  <c:v>0.23</c:v>
                </c:pt>
                <c:pt idx="7">
                  <c:v>0.25</c:v>
                </c:pt>
                <c:pt idx="8">
                  <c:v>0.27</c:v>
                </c:pt>
                <c:pt idx="9">
                  <c:v>0.3</c:v>
                </c:pt>
                <c:pt idx="10">
                  <c:v>0.32</c:v>
                </c:pt>
                <c:pt idx="11">
                  <c:v>0.31</c:v>
                </c:pt>
                <c:pt idx="12">
                  <c:v>0.35</c:v>
                </c:pt>
                <c:pt idx="13">
                  <c:v>0.31</c:v>
                </c:pt>
                <c:pt idx="14">
                  <c:v>0.33</c:v>
                </c:pt>
                <c:pt idx="15">
                  <c:v>0.34</c:v>
                </c:pt>
                <c:pt idx="16">
                  <c:v>0.32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0.24</c:v>
                </c:pt>
                <c:pt idx="20">
                  <c:v>0.22</c:v>
                </c:pt>
                <c:pt idx="21">
                  <c:v>0.19</c:v>
                </c:pt>
                <c:pt idx="22">
                  <c:v>0.17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0.12</c:v>
                </c:pt>
                <c:pt idx="28">
                  <c:v>0.1</c:v>
                </c:pt>
                <c:pt idx="29">
                  <c:v>0.09</c:v>
                </c:pt>
                <c:pt idx="30">
                  <c:v>7.0000000000000007E-2</c:v>
                </c:pt>
                <c:pt idx="31">
                  <c:v>0.05</c:v>
                </c:pt>
                <c:pt idx="32">
                  <c:v>0.05</c:v>
                </c:pt>
                <c:pt idx="33">
                  <c:v>0.06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0.09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0.06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5-4113-B97C-D4DA716D67BB}"/>
            </c:ext>
          </c:extLst>
        </c:ser>
        <c:ser>
          <c:idx val="3"/>
          <c:order val="3"/>
          <c:tx>
            <c:strRef>
              <c:f>'7A'!$M$7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'7A'!$N$7:$BG$7</c:f>
              <c:numCache>
                <c:formatCode>General</c:formatCode>
                <c:ptCount val="46"/>
                <c:pt idx="0">
                  <c:v>0.41</c:v>
                </c:pt>
                <c:pt idx="1">
                  <c:v>0.82</c:v>
                </c:pt>
                <c:pt idx="2">
                  <c:v>0.85</c:v>
                </c:pt>
                <c:pt idx="3">
                  <c:v>0.73</c:v>
                </c:pt>
                <c:pt idx="4">
                  <c:v>0.73</c:v>
                </c:pt>
                <c:pt idx="5">
                  <c:v>0.56999999999999995</c:v>
                </c:pt>
                <c:pt idx="6">
                  <c:v>0.63</c:v>
                </c:pt>
                <c:pt idx="7">
                  <c:v>0.89</c:v>
                </c:pt>
                <c:pt idx="8">
                  <c:v>0.65</c:v>
                </c:pt>
                <c:pt idx="9">
                  <c:v>1.39</c:v>
                </c:pt>
                <c:pt idx="10">
                  <c:v>0.91</c:v>
                </c:pt>
                <c:pt idx="11">
                  <c:v>0.98</c:v>
                </c:pt>
                <c:pt idx="12">
                  <c:v>0.82</c:v>
                </c:pt>
                <c:pt idx="13">
                  <c:v>0.85</c:v>
                </c:pt>
                <c:pt idx="14">
                  <c:v>0.95</c:v>
                </c:pt>
                <c:pt idx="15">
                  <c:v>0.68</c:v>
                </c:pt>
                <c:pt idx="16">
                  <c:v>0.67</c:v>
                </c:pt>
                <c:pt idx="17">
                  <c:v>0.69</c:v>
                </c:pt>
                <c:pt idx="18">
                  <c:v>0.49</c:v>
                </c:pt>
                <c:pt idx="19">
                  <c:v>0.33</c:v>
                </c:pt>
                <c:pt idx="20">
                  <c:v>0.45</c:v>
                </c:pt>
                <c:pt idx="21">
                  <c:v>0.31</c:v>
                </c:pt>
                <c:pt idx="22">
                  <c:v>0.27</c:v>
                </c:pt>
                <c:pt idx="23">
                  <c:v>0.31</c:v>
                </c:pt>
                <c:pt idx="24">
                  <c:v>0.32</c:v>
                </c:pt>
                <c:pt idx="25">
                  <c:v>0.31</c:v>
                </c:pt>
                <c:pt idx="26">
                  <c:v>0.35</c:v>
                </c:pt>
                <c:pt idx="27">
                  <c:v>0.31</c:v>
                </c:pt>
                <c:pt idx="28">
                  <c:v>0.3</c:v>
                </c:pt>
                <c:pt idx="29">
                  <c:v>0.25</c:v>
                </c:pt>
                <c:pt idx="30">
                  <c:v>0.16</c:v>
                </c:pt>
                <c:pt idx="31">
                  <c:v>0.16</c:v>
                </c:pt>
                <c:pt idx="32">
                  <c:v>0.18</c:v>
                </c:pt>
                <c:pt idx="33">
                  <c:v>0.19</c:v>
                </c:pt>
                <c:pt idx="34">
                  <c:v>0.19</c:v>
                </c:pt>
                <c:pt idx="35">
                  <c:v>0.12</c:v>
                </c:pt>
                <c:pt idx="36">
                  <c:v>0.11</c:v>
                </c:pt>
                <c:pt idx="37">
                  <c:v>0.13</c:v>
                </c:pt>
                <c:pt idx="38">
                  <c:v>0.13</c:v>
                </c:pt>
                <c:pt idx="39">
                  <c:v>0.14000000000000001</c:v>
                </c:pt>
                <c:pt idx="40">
                  <c:v>0.14000000000000001</c:v>
                </c:pt>
                <c:pt idx="41">
                  <c:v>0.15</c:v>
                </c:pt>
                <c:pt idx="42">
                  <c:v>0.14000000000000001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5-4113-B97C-D4DA716D6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22776"/>
        <c:axId val="611726056"/>
      </c:areaChart>
      <c:catAx>
        <c:axId val="61172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6056"/>
        <c:crosses val="autoZero"/>
        <c:auto val="1"/>
        <c:lblAlgn val="ctr"/>
        <c:lblOffset val="100"/>
        <c:tickLblSkip val="5"/>
        <c:noMultiLvlLbl val="0"/>
      </c:catAx>
      <c:valAx>
        <c:axId val="61172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2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'7A'!$M$154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'7A'!$N$154:$O$154</c:f>
              <c:numCache>
                <c:formatCode>General</c:formatCode>
                <c:ptCount val="2"/>
                <c:pt idx="0">
                  <c:v>0.97</c:v>
                </c:pt>
                <c:pt idx="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0CE-81FC-2D8D1D4F5A6E}"/>
            </c:ext>
          </c:extLst>
        </c:ser>
        <c:ser>
          <c:idx val="1"/>
          <c:order val="1"/>
          <c:tx>
            <c:strRef>
              <c:f>'7A'!$M$155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'7A'!$N$155:$O$155</c:f>
              <c:numCache>
                <c:formatCode>General</c:formatCode>
                <c:ptCount val="2"/>
                <c:pt idx="0">
                  <c:v>1.08</c:v>
                </c:pt>
                <c:pt idx="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3-40CE-81FC-2D8D1D4F5A6E}"/>
            </c:ext>
          </c:extLst>
        </c:ser>
        <c:ser>
          <c:idx val="2"/>
          <c:order val="2"/>
          <c:tx>
            <c:strRef>
              <c:f>'7A'!$M$156</c:f>
              <c:strCache>
                <c:ptCount val="1"/>
                <c:pt idx="0">
                  <c:v>Flygtige udledninger fra olie og 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'7A'!$N$156:$O$156</c:f>
              <c:numCache>
                <c:formatCode>General</c:formatCode>
                <c:ptCount val="2"/>
                <c:pt idx="0">
                  <c:v>0.08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3-40CE-81FC-2D8D1D4F5A6E}"/>
            </c:ext>
          </c:extLst>
        </c:ser>
        <c:ser>
          <c:idx val="3"/>
          <c:order val="3"/>
          <c:tx>
            <c:strRef>
              <c:f>'7A'!$M$157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'7A'!$N$157:$O$157</c:f>
              <c:numCache>
                <c:formatCode>General</c:formatCode>
                <c:ptCount val="2"/>
                <c:pt idx="0">
                  <c:v>0.14000000000000001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3-40CE-81FC-2D8D1D4F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1725072"/>
        <c:axId val="611728352"/>
      </c:barChart>
      <c:catAx>
        <c:axId val="6117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8352"/>
        <c:crosses val="autoZero"/>
        <c:auto val="1"/>
        <c:lblAlgn val="ctr"/>
        <c:lblOffset val="100"/>
        <c:noMultiLvlLbl val="0"/>
      </c:catAx>
      <c:valAx>
        <c:axId val="61172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'7A'!$M$179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'7A'!$N$179:$BG$179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2.78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2.5099999999999998</c:v>
                </c:pt>
                <c:pt idx="29">
                  <c:v>2.41</c:v>
                </c:pt>
                <c:pt idx="30">
                  <c:v>2.0499999999999998</c:v>
                </c:pt>
                <c:pt idx="31">
                  <c:v>2.08</c:v>
                </c:pt>
                <c:pt idx="32">
                  <c:v>2.37</c:v>
                </c:pt>
                <c:pt idx="33">
                  <c:v>2.29</c:v>
                </c:pt>
                <c:pt idx="34">
                  <c:v>2.25</c:v>
                </c:pt>
                <c:pt idx="35">
                  <c:v>2.16</c:v>
                </c:pt>
                <c:pt idx="36">
                  <c:v>2.21</c:v>
                </c:pt>
                <c:pt idx="37">
                  <c:v>2.23</c:v>
                </c:pt>
                <c:pt idx="38">
                  <c:v>2.27</c:v>
                </c:pt>
                <c:pt idx="39">
                  <c:v>2.2599999999999998</c:v>
                </c:pt>
                <c:pt idx="40">
                  <c:v>2.2599999999999998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8-45AC-BC87-DF211C6075A4}"/>
            </c:ext>
          </c:extLst>
        </c:ser>
        <c:ser>
          <c:idx val="1"/>
          <c:order val="1"/>
          <c:tx>
            <c:strRef>
              <c:f>'7A'!$M$180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'7A'!$N$180:$BG$180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2.79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2.52</c:v>
                </c:pt>
                <c:pt idx="29">
                  <c:v>2.42</c:v>
                </c:pt>
                <c:pt idx="30">
                  <c:v>1.9</c:v>
                </c:pt>
                <c:pt idx="31">
                  <c:v>2.37</c:v>
                </c:pt>
                <c:pt idx="32">
                  <c:v>2.2999999999999998</c:v>
                </c:pt>
                <c:pt idx="33">
                  <c:v>2.41</c:v>
                </c:pt>
                <c:pt idx="34">
                  <c:v>2.73</c:v>
                </c:pt>
                <c:pt idx="35">
                  <c:v>2.4300000000000002</c:v>
                </c:pt>
                <c:pt idx="36">
                  <c:v>2.35</c:v>
                </c:pt>
                <c:pt idx="37">
                  <c:v>2.41</c:v>
                </c:pt>
                <c:pt idx="38">
                  <c:v>2.35</c:v>
                </c:pt>
                <c:pt idx="39">
                  <c:v>2.3199999999999998</c:v>
                </c:pt>
                <c:pt idx="40">
                  <c:v>2.27</c:v>
                </c:pt>
                <c:pt idx="41">
                  <c:v>2.21</c:v>
                </c:pt>
                <c:pt idx="42">
                  <c:v>2.15</c:v>
                </c:pt>
                <c:pt idx="43">
                  <c:v>2.11</c:v>
                </c:pt>
                <c:pt idx="44">
                  <c:v>2.06</c:v>
                </c:pt>
                <c:pt idx="45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8-45AC-BC87-DF211C607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21136"/>
        <c:axId val="611727368"/>
      </c:lineChart>
      <c:catAx>
        <c:axId val="61172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7368"/>
        <c:crosses val="autoZero"/>
        <c:auto val="1"/>
        <c:lblAlgn val="ctr"/>
        <c:lblOffset val="100"/>
        <c:tickLblSkip val="5"/>
        <c:noMultiLvlLbl val="0"/>
      </c:catAx>
      <c:valAx>
        <c:axId val="61172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 på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5639810426540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'7A'!$M$204</c:f>
              <c:strCache>
                <c:ptCount val="1"/>
                <c:pt idx="0">
                  <c:v>Øvre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'7A'!$N$204:$AB$204</c:f>
              <c:numCache>
                <c:formatCode>General</c:formatCode>
                <c:ptCount val="15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41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0-4A59-856C-F8A652335CF1}"/>
            </c:ext>
          </c:extLst>
        </c:ser>
        <c:ser>
          <c:idx val="1"/>
          <c:order val="1"/>
          <c:tx>
            <c:strRef>
              <c:f>'7A'!$M$205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'7A'!$N$205:$AB$205</c:f>
              <c:numCache>
                <c:formatCode>General</c:formatCode>
                <c:ptCount val="15"/>
                <c:pt idx="0">
                  <c:v>19.8</c:v>
                </c:pt>
                <c:pt idx="1">
                  <c:v>22.2</c:v>
                </c:pt>
                <c:pt idx="2">
                  <c:v>25.4</c:v>
                </c:pt>
                <c:pt idx="3">
                  <c:v>28.3</c:v>
                </c:pt>
                <c:pt idx="4">
                  <c:v>28.98</c:v>
                </c:pt>
                <c:pt idx="5">
                  <c:v>31.72</c:v>
                </c:pt>
                <c:pt idx="6">
                  <c:v>33.630000000000003</c:v>
                </c:pt>
                <c:pt idx="7">
                  <c:v>35.590000000000003</c:v>
                </c:pt>
                <c:pt idx="8">
                  <c:v>37.840000000000003</c:v>
                </c:pt>
                <c:pt idx="9">
                  <c:v>40.11</c:v>
                </c:pt>
                <c:pt idx="10">
                  <c:v>40.11</c:v>
                </c:pt>
                <c:pt idx="11">
                  <c:v>40.090000000000003</c:v>
                </c:pt>
                <c:pt idx="12">
                  <c:v>40.03</c:v>
                </c:pt>
                <c:pt idx="13">
                  <c:v>39.19</c:v>
                </c:pt>
                <c:pt idx="14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0-4A59-856C-F8A652335CF1}"/>
            </c:ext>
          </c:extLst>
        </c:ser>
        <c:ser>
          <c:idx val="2"/>
          <c:order val="2"/>
          <c:tx>
            <c:strRef>
              <c:f>'7A'!$M$206</c:f>
              <c:strCache>
                <c:ptCount val="1"/>
                <c:pt idx="0">
                  <c:v>Nedre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'7A'!$N$206:$AB$206</c:f>
              <c:numCache>
                <c:formatCode>General</c:formatCode>
                <c:ptCount val="15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0-4A59-856C-F8A65233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24416"/>
        <c:axId val="611730320"/>
      </c:lineChart>
      <c:catAx>
        <c:axId val="6117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0320"/>
        <c:crosses val="autoZero"/>
        <c:auto val="1"/>
        <c:lblAlgn val="ctr"/>
        <c:lblOffset val="100"/>
        <c:noMultiLvlLbl val="0"/>
      </c:catAx>
      <c:valAx>
        <c:axId val="61173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Anslået elforbrug til opgradering af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88779322312199127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'7A'!$M$129</c:f>
              <c:strCache>
                <c:ptCount val="1"/>
                <c:pt idx="0">
                  <c:v>elc_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'7A'!$N$128:$AB$128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'7A'!$N$129:$AB$129</c:f>
              <c:numCache>
                <c:formatCode>General</c:formatCode>
                <c:ptCount val="15"/>
                <c:pt idx="0">
                  <c:v>0.63</c:v>
                </c:pt>
                <c:pt idx="1">
                  <c:v>0.71</c:v>
                </c:pt>
                <c:pt idx="2">
                  <c:v>0.81</c:v>
                </c:pt>
                <c:pt idx="3">
                  <c:v>0.91</c:v>
                </c:pt>
                <c:pt idx="4">
                  <c:v>0.93</c:v>
                </c:pt>
                <c:pt idx="5">
                  <c:v>1.01</c:v>
                </c:pt>
                <c:pt idx="6">
                  <c:v>1.08</c:v>
                </c:pt>
                <c:pt idx="7">
                  <c:v>1.1399999999999999</c:v>
                </c:pt>
                <c:pt idx="8">
                  <c:v>1.21</c:v>
                </c:pt>
                <c:pt idx="9">
                  <c:v>1.28</c:v>
                </c:pt>
                <c:pt idx="10">
                  <c:v>1.28</c:v>
                </c:pt>
                <c:pt idx="11">
                  <c:v>1.28</c:v>
                </c:pt>
                <c:pt idx="12">
                  <c:v>1.28</c:v>
                </c:pt>
                <c:pt idx="13">
                  <c:v>1.25</c:v>
                </c:pt>
                <c:pt idx="14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3-48D2-835B-8B7F1F97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38520"/>
        <c:axId val="611737208"/>
      </c:lineChart>
      <c:catAx>
        <c:axId val="61173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7208"/>
        <c:crosses val="autoZero"/>
        <c:auto val="1"/>
        <c:lblAlgn val="ctr"/>
        <c:lblOffset val="100"/>
        <c:noMultiLvlLbl val="0"/>
      </c:catAx>
      <c:valAx>
        <c:axId val="61173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8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Elforbrug, elfproduktion og elimport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4040564242265919E-2"/>
          <c:y val="0.14755181590778141"/>
          <c:w val="0.88284154942717485"/>
          <c:h val="0.67559723922707127"/>
        </c:manualLayout>
      </c:layout>
      <c:lineChart>
        <c:grouping val="standard"/>
        <c:varyColors val="0"/>
        <c:ser>
          <c:idx val="0"/>
          <c:order val="0"/>
          <c:tx>
            <c:strRef>
              <c:f>'8'!$M$29</c:f>
              <c:strCache>
                <c:ptCount val="1"/>
                <c:pt idx="0">
                  <c:v>Elproduktion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'8'!$N$29:$BG$29</c:f>
              <c:numCache>
                <c:formatCode>General</c:formatCode>
                <c:ptCount val="46"/>
                <c:pt idx="0">
                  <c:v>24.28</c:v>
                </c:pt>
                <c:pt idx="1">
                  <c:v>34.32</c:v>
                </c:pt>
                <c:pt idx="2">
                  <c:v>28.82</c:v>
                </c:pt>
                <c:pt idx="3">
                  <c:v>31.95</c:v>
                </c:pt>
                <c:pt idx="4">
                  <c:v>37.869999999999997</c:v>
                </c:pt>
                <c:pt idx="5">
                  <c:v>34.6</c:v>
                </c:pt>
                <c:pt idx="6">
                  <c:v>50.99</c:v>
                </c:pt>
                <c:pt idx="7">
                  <c:v>41.87</c:v>
                </c:pt>
                <c:pt idx="8">
                  <c:v>39.22</c:v>
                </c:pt>
                <c:pt idx="9">
                  <c:v>37.03</c:v>
                </c:pt>
                <c:pt idx="10">
                  <c:v>34.42</c:v>
                </c:pt>
                <c:pt idx="11">
                  <c:v>36.14</c:v>
                </c:pt>
                <c:pt idx="12">
                  <c:v>37.32</c:v>
                </c:pt>
                <c:pt idx="13">
                  <c:v>43.73</c:v>
                </c:pt>
                <c:pt idx="14">
                  <c:v>38.380000000000003</c:v>
                </c:pt>
                <c:pt idx="15">
                  <c:v>34.39</c:v>
                </c:pt>
                <c:pt idx="16">
                  <c:v>43.15</c:v>
                </c:pt>
                <c:pt idx="17">
                  <c:v>37.33</c:v>
                </c:pt>
                <c:pt idx="18">
                  <c:v>34.83</c:v>
                </c:pt>
                <c:pt idx="19">
                  <c:v>34.450000000000003</c:v>
                </c:pt>
                <c:pt idx="20">
                  <c:v>36.86</c:v>
                </c:pt>
                <c:pt idx="21">
                  <c:v>33.54</c:v>
                </c:pt>
                <c:pt idx="22">
                  <c:v>29.22</c:v>
                </c:pt>
                <c:pt idx="23">
                  <c:v>33.130000000000003</c:v>
                </c:pt>
                <c:pt idx="24">
                  <c:v>30.8</c:v>
                </c:pt>
                <c:pt idx="25">
                  <c:v>27.9</c:v>
                </c:pt>
                <c:pt idx="26">
                  <c:v>29.06</c:v>
                </c:pt>
                <c:pt idx="27">
                  <c:v>29.62</c:v>
                </c:pt>
                <c:pt idx="28">
                  <c:v>29.3</c:v>
                </c:pt>
                <c:pt idx="29">
                  <c:v>28.67</c:v>
                </c:pt>
                <c:pt idx="30">
                  <c:v>27.86</c:v>
                </c:pt>
                <c:pt idx="31">
                  <c:v>37.909999999999997</c:v>
                </c:pt>
                <c:pt idx="32">
                  <c:v>40.299999999999997</c:v>
                </c:pt>
                <c:pt idx="33">
                  <c:v>40.24</c:v>
                </c:pt>
                <c:pt idx="34">
                  <c:v>37.950000000000003</c:v>
                </c:pt>
                <c:pt idx="35">
                  <c:v>41.25</c:v>
                </c:pt>
                <c:pt idx="36">
                  <c:v>46.44</c:v>
                </c:pt>
                <c:pt idx="37">
                  <c:v>49.71</c:v>
                </c:pt>
                <c:pt idx="38">
                  <c:v>52.51</c:v>
                </c:pt>
                <c:pt idx="39">
                  <c:v>54.29</c:v>
                </c:pt>
                <c:pt idx="40">
                  <c:v>60.58</c:v>
                </c:pt>
                <c:pt idx="41">
                  <c:v>62.6</c:v>
                </c:pt>
                <c:pt idx="42">
                  <c:v>63.18</c:v>
                </c:pt>
                <c:pt idx="43">
                  <c:v>63.69</c:v>
                </c:pt>
                <c:pt idx="44">
                  <c:v>64.290000000000006</c:v>
                </c:pt>
                <c:pt idx="45">
                  <c:v>63.64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F-472A-BFED-C766E8E0D05A}"/>
            </c:ext>
          </c:extLst>
        </c:ser>
        <c:ser>
          <c:idx val="1"/>
          <c:order val="1"/>
          <c:tx>
            <c:strRef>
              <c:f>'8'!$M$30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59.1</c:v>
                </c:pt>
                <c:pt idx="44">
                  <c:v>60.48</c:v>
                </c:pt>
                <c:pt idx="4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F-472A-BFED-C766E8E0D05A}"/>
            </c:ext>
          </c:extLst>
        </c:ser>
        <c:ser>
          <c:idx val="2"/>
          <c:order val="2"/>
          <c:tx>
            <c:strRef>
              <c:f>'8'!$M$31</c:f>
              <c:strCache>
                <c:ptCount val="1"/>
                <c:pt idx="0">
                  <c:v>Elimport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'8'!$N$31:$BG$31</c:f>
              <c:numCache>
                <c:formatCode>General</c:formatCode>
                <c:ptCount val="46"/>
                <c:pt idx="0">
                  <c:v>7.05</c:v>
                </c:pt>
                <c:pt idx="1">
                  <c:v>-1.97</c:v>
                </c:pt>
                <c:pt idx="2">
                  <c:v>3.75</c:v>
                </c:pt>
                <c:pt idx="3">
                  <c:v>1.18</c:v>
                </c:pt>
                <c:pt idx="4">
                  <c:v>-4.84</c:v>
                </c:pt>
                <c:pt idx="5">
                  <c:v>-0.79</c:v>
                </c:pt>
                <c:pt idx="6">
                  <c:v>-15.4</c:v>
                </c:pt>
                <c:pt idx="7">
                  <c:v>-7.25</c:v>
                </c:pt>
                <c:pt idx="8">
                  <c:v>-4.32</c:v>
                </c:pt>
                <c:pt idx="9">
                  <c:v>-2.31</c:v>
                </c:pt>
                <c:pt idx="10">
                  <c:v>0.66</c:v>
                </c:pt>
                <c:pt idx="11">
                  <c:v>-0.57999999999999996</c:v>
                </c:pt>
                <c:pt idx="12">
                  <c:v>-2.0699999999999998</c:v>
                </c:pt>
                <c:pt idx="13">
                  <c:v>-8.5399999999999991</c:v>
                </c:pt>
                <c:pt idx="14">
                  <c:v>-2.87</c:v>
                </c:pt>
                <c:pt idx="15">
                  <c:v>1.37</c:v>
                </c:pt>
                <c:pt idx="16">
                  <c:v>-6.94</c:v>
                </c:pt>
                <c:pt idx="17">
                  <c:v>-0.95</c:v>
                </c:pt>
                <c:pt idx="18">
                  <c:v>1.45</c:v>
                </c:pt>
                <c:pt idx="19">
                  <c:v>0.33</c:v>
                </c:pt>
                <c:pt idx="20">
                  <c:v>-1.1399999999999999</c:v>
                </c:pt>
                <c:pt idx="21">
                  <c:v>1.32</c:v>
                </c:pt>
                <c:pt idx="22">
                  <c:v>5.21</c:v>
                </c:pt>
                <c:pt idx="23">
                  <c:v>1.08</c:v>
                </c:pt>
                <c:pt idx="24">
                  <c:v>2.86</c:v>
                </c:pt>
                <c:pt idx="25">
                  <c:v>5.91</c:v>
                </c:pt>
                <c:pt idx="26">
                  <c:v>5.0599999999999996</c:v>
                </c:pt>
                <c:pt idx="27">
                  <c:v>4.5599999999999996</c:v>
                </c:pt>
                <c:pt idx="28">
                  <c:v>5.22</c:v>
                </c:pt>
                <c:pt idx="29">
                  <c:v>5.81</c:v>
                </c:pt>
                <c:pt idx="30">
                  <c:v>6.88</c:v>
                </c:pt>
                <c:pt idx="31">
                  <c:v>-1.2</c:v>
                </c:pt>
                <c:pt idx="32">
                  <c:v>-2.58</c:v>
                </c:pt>
                <c:pt idx="33">
                  <c:v>-1.47</c:v>
                </c:pt>
                <c:pt idx="34">
                  <c:v>2.0099999999999998</c:v>
                </c:pt>
                <c:pt idx="35">
                  <c:v>0.1</c:v>
                </c:pt>
                <c:pt idx="36">
                  <c:v>-3.13</c:v>
                </c:pt>
                <c:pt idx="37">
                  <c:v>-3.84</c:v>
                </c:pt>
                <c:pt idx="38">
                  <c:v>-3.99</c:v>
                </c:pt>
                <c:pt idx="39">
                  <c:v>-3.13</c:v>
                </c:pt>
                <c:pt idx="40">
                  <c:v>-6.45</c:v>
                </c:pt>
                <c:pt idx="41">
                  <c:v>-6.48</c:v>
                </c:pt>
                <c:pt idx="42">
                  <c:v>-5.47</c:v>
                </c:pt>
                <c:pt idx="43">
                  <c:v>-4.5999999999999996</c:v>
                </c:pt>
                <c:pt idx="44">
                  <c:v>-3.81</c:v>
                </c:pt>
                <c:pt idx="45">
                  <c:v>-1.76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F-472A-BFED-C766E8E0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71768"/>
        <c:axId val="416572096"/>
      </c:lineChart>
      <c:catAx>
        <c:axId val="41657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2096"/>
        <c:crosses val="autoZero"/>
        <c:auto val="1"/>
        <c:lblAlgn val="ctr"/>
        <c:lblOffset val="100"/>
        <c:tickLblSkip val="5"/>
        <c:noMultiLvlLbl val="0"/>
      </c:catAx>
      <c:valAx>
        <c:axId val="41657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1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Biogasproduktion fordelt på anvendelse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8472235698025903"/>
          <c:h val="0.67559723922707127"/>
        </c:manualLayout>
      </c:layout>
      <c:areaChart>
        <c:grouping val="stacked"/>
        <c:varyColors val="0"/>
        <c:ser>
          <c:idx val="0"/>
          <c:order val="0"/>
          <c:tx>
            <c:strRef>
              <c:f>'7A'!$M$104</c:f>
              <c:strCache>
                <c:ptCount val="1"/>
                <c:pt idx="0">
                  <c:v>Opgradering til bionaturgas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'7A'!$N$104:$BG$104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1.01</c:v>
                </c:pt>
                <c:pt idx="26">
                  <c:v>3.11</c:v>
                </c:pt>
                <c:pt idx="27">
                  <c:v>5.13</c:v>
                </c:pt>
                <c:pt idx="28">
                  <c:v>7.06</c:v>
                </c:pt>
                <c:pt idx="29">
                  <c:v>9.61</c:v>
                </c:pt>
                <c:pt idx="30">
                  <c:v>14.43</c:v>
                </c:pt>
                <c:pt idx="31">
                  <c:v>19.8</c:v>
                </c:pt>
                <c:pt idx="32">
                  <c:v>22.2</c:v>
                </c:pt>
                <c:pt idx="33">
                  <c:v>25.4</c:v>
                </c:pt>
                <c:pt idx="34">
                  <c:v>28.3</c:v>
                </c:pt>
                <c:pt idx="35">
                  <c:v>28.98</c:v>
                </c:pt>
                <c:pt idx="36">
                  <c:v>31.72</c:v>
                </c:pt>
                <c:pt idx="37">
                  <c:v>33.630000000000003</c:v>
                </c:pt>
                <c:pt idx="38">
                  <c:v>35.590000000000003</c:v>
                </c:pt>
                <c:pt idx="39">
                  <c:v>37.840000000000003</c:v>
                </c:pt>
                <c:pt idx="40">
                  <c:v>40.11</c:v>
                </c:pt>
                <c:pt idx="41">
                  <c:v>40.11</c:v>
                </c:pt>
                <c:pt idx="42">
                  <c:v>40.090000000000003</c:v>
                </c:pt>
                <c:pt idx="43">
                  <c:v>40.03</c:v>
                </c:pt>
                <c:pt idx="44">
                  <c:v>39.19</c:v>
                </c:pt>
                <c:pt idx="45">
                  <c:v>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A-4047-93DC-496B80F64113}"/>
            </c:ext>
          </c:extLst>
        </c:ser>
        <c:ser>
          <c:idx val="1"/>
          <c:order val="1"/>
          <c:tx>
            <c:strRef>
              <c:f>'7A'!$M$105</c:f>
              <c:strCache>
                <c:ptCount val="1"/>
                <c:pt idx="0">
                  <c:v>Proces og varme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'7A'!$N$105:$BG$105</c:f>
              <c:numCache>
                <c:formatCode>General</c:formatCode>
                <c:ptCount val="46"/>
                <c:pt idx="0">
                  <c:v>0.52</c:v>
                </c:pt>
                <c:pt idx="1">
                  <c:v>0.52</c:v>
                </c:pt>
                <c:pt idx="2">
                  <c:v>0.54</c:v>
                </c:pt>
                <c:pt idx="3">
                  <c:v>0.54</c:v>
                </c:pt>
                <c:pt idx="4">
                  <c:v>0.69</c:v>
                </c:pt>
                <c:pt idx="5">
                  <c:v>1.1299999999999999</c:v>
                </c:pt>
                <c:pt idx="6">
                  <c:v>1.2</c:v>
                </c:pt>
                <c:pt idx="7">
                  <c:v>1.43</c:v>
                </c:pt>
                <c:pt idx="8">
                  <c:v>1.52</c:v>
                </c:pt>
                <c:pt idx="9">
                  <c:v>1.47</c:v>
                </c:pt>
                <c:pt idx="10">
                  <c:v>1.66</c:v>
                </c:pt>
                <c:pt idx="11">
                  <c:v>1.71</c:v>
                </c:pt>
                <c:pt idx="12">
                  <c:v>1.95</c:v>
                </c:pt>
                <c:pt idx="13">
                  <c:v>2.13</c:v>
                </c:pt>
                <c:pt idx="14">
                  <c:v>2.37</c:v>
                </c:pt>
                <c:pt idx="15">
                  <c:v>2.39</c:v>
                </c:pt>
                <c:pt idx="16">
                  <c:v>2.33</c:v>
                </c:pt>
                <c:pt idx="17">
                  <c:v>2.19</c:v>
                </c:pt>
                <c:pt idx="18">
                  <c:v>2.19</c:v>
                </c:pt>
                <c:pt idx="19">
                  <c:v>2.0699999999999998</c:v>
                </c:pt>
                <c:pt idx="20">
                  <c:v>2.08</c:v>
                </c:pt>
                <c:pt idx="21">
                  <c:v>1.94</c:v>
                </c:pt>
                <c:pt idx="22">
                  <c:v>1.9</c:v>
                </c:pt>
                <c:pt idx="23">
                  <c:v>1.96</c:v>
                </c:pt>
                <c:pt idx="24">
                  <c:v>2.16</c:v>
                </c:pt>
                <c:pt idx="25">
                  <c:v>2.25</c:v>
                </c:pt>
                <c:pt idx="26">
                  <c:v>2.8</c:v>
                </c:pt>
                <c:pt idx="27">
                  <c:v>2.4500000000000002</c:v>
                </c:pt>
                <c:pt idx="28">
                  <c:v>2.97</c:v>
                </c:pt>
                <c:pt idx="29">
                  <c:v>3.7</c:v>
                </c:pt>
                <c:pt idx="30">
                  <c:v>3.46</c:v>
                </c:pt>
                <c:pt idx="31">
                  <c:v>3.89</c:v>
                </c:pt>
                <c:pt idx="32">
                  <c:v>4.47</c:v>
                </c:pt>
                <c:pt idx="33">
                  <c:v>4.8499999999999996</c:v>
                </c:pt>
                <c:pt idx="34">
                  <c:v>4.8099999999999996</c:v>
                </c:pt>
                <c:pt idx="35">
                  <c:v>4.8099999999999996</c:v>
                </c:pt>
                <c:pt idx="36">
                  <c:v>4.8099999999999996</c:v>
                </c:pt>
                <c:pt idx="37">
                  <c:v>4.79</c:v>
                </c:pt>
                <c:pt idx="38">
                  <c:v>4.79</c:v>
                </c:pt>
                <c:pt idx="39">
                  <c:v>4.8099999999999996</c:v>
                </c:pt>
                <c:pt idx="40">
                  <c:v>4.93</c:v>
                </c:pt>
                <c:pt idx="41">
                  <c:v>4.8899999999999997</c:v>
                </c:pt>
                <c:pt idx="42">
                  <c:v>4.8600000000000003</c:v>
                </c:pt>
                <c:pt idx="43">
                  <c:v>4.8600000000000003</c:v>
                </c:pt>
                <c:pt idx="44">
                  <c:v>4.71</c:v>
                </c:pt>
                <c:pt idx="45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A-4047-93DC-496B80F64113}"/>
            </c:ext>
          </c:extLst>
        </c:ser>
        <c:ser>
          <c:idx val="2"/>
          <c:order val="2"/>
          <c:tx>
            <c:strRef>
              <c:f>'7A'!$M$106</c:f>
              <c:strCache>
                <c:ptCount val="1"/>
                <c:pt idx="0">
                  <c:v>Elproduktion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'7A'!$N$106:$BG$106</c:f>
              <c:numCache>
                <c:formatCode>General</c:formatCode>
                <c:ptCount val="46"/>
                <c:pt idx="0">
                  <c:v>0.24</c:v>
                </c:pt>
                <c:pt idx="1">
                  <c:v>0.39</c:v>
                </c:pt>
                <c:pt idx="2">
                  <c:v>0.36</c:v>
                </c:pt>
                <c:pt idx="3">
                  <c:v>0.54</c:v>
                </c:pt>
                <c:pt idx="4">
                  <c:v>0.59</c:v>
                </c:pt>
                <c:pt idx="5">
                  <c:v>0.63</c:v>
                </c:pt>
                <c:pt idx="6">
                  <c:v>0.79</c:v>
                </c:pt>
                <c:pt idx="7">
                  <c:v>0.96</c:v>
                </c:pt>
                <c:pt idx="8">
                  <c:v>1.1499999999999999</c:v>
                </c:pt>
                <c:pt idx="9">
                  <c:v>1.19</c:v>
                </c:pt>
                <c:pt idx="10">
                  <c:v>1.25</c:v>
                </c:pt>
                <c:pt idx="11">
                  <c:v>1.34</c:v>
                </c:pt>
                <c:pt idx="12">
                  <c:v>1.41</c:v>
                </c:pt>
                <c:pt idx="13">
                  <c:v>1.44</c:v>
                </c:pt>
                <c:pt idx="14">
                  <c:v>1.37</c:v>
                </c:pt>
                <c:pt idx="15">
                  <c:v>1.44</c:v>
                </c:pt>
                <c:pt idx="16">
                  <c:v>1.59</c:v>
                </c:pt>
                <c:pt idx="17">
                  <c:v>1.72</c:v>
                </c:pt>
                <c:pt idx="18">
                  <c:v>1.73</c:v>
                </c:pt>
                <c:pt idx="19">
                  <c:v>2.11</c:v>
                </c:pt>
                <c:pt idx="20">
                  <c:v>2.25</c:v>
                </c:pt>
                <c:pt idx="21">
                  <c:v>2.16</c:v>
                </c:pt>
                <c:pt idx="22">
                  <c:v>2.5</c:v>
                </c:pt>
                <c:pt idx="23">
                  <c:v>2.63</c:v>
                </c:pt>
                <c:pt idx="24">
                  <c:v>3.06</c:v>
                </c:pt>
                <c:pt idx="25">
                  <c:v>3.03</c:v>
                </c:pt>
                <c:pt idx="26">
                  <c:v>3.14</c:v>
                </c:pt>
                <c:pt idx="27">
                  <c:v>3.33</c:v>
                </c:pt>
                <c:pt idx="28">
                  <c:v>3.3</c:v>
                </c:pt>
                <c:pt idx="29">
                  <c:v>3.24</c:v>
                </c:pt>
                <c:pt idx="30">
                  <c:v>3.49</c:v>
                </c:pt>
                <c:pt idx="31">
                  <c:v>6.81</c:v>
                </c:pt>
                <c:pt idx="32">
                  <c:v>6.76</c:v>
                </c:pt>
                <c:pt idx="33">
                  <c:v>6.72</c:v>
                </c:pt>
                <c:pt idx="34">
                  <c:v>6.76</c:v>
                </c:pt>
                <c:pt idx="35">
                  <c:v>6.75</c:v>
                </c:pt>
                <c:pt idx="36">
                  <c:v>6.76</c:v>
                </c:pt>
                <c:pt idx="37">
                  <c:v>6.77</c:v>
                </c:pt>
                <c:pt idx="38">
                  <c:v>6.78</c:v>
                </c:pt>
                <c:pt idx="39">
                  <c:v>6.78</c:v>
                </c:pt>
                <c:pt idx="40">
                  <c:v>6.8</c:v>
                </c:pt>
                <c:pt idx="41">
                  <c:v>6.81</c:v>
                </c:pt>
                <c:pt idx="42">
                  <c:v>4.8899999999999997</c:v>
                </c:pt>
                <c:pt idx="43">
                  <c:v>0.63</c:v>
                </c:pt>
                <c:pt idx="44">
                  <c:v>0.63</c:v>
                </c:pt>
                <c:pt idx="45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A-4047-93DC-496B80F64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39504"/>
        <c:axId val="611734912"/>
      </c:areaChart>
      <c:catAx>
        <c:axId val="61173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4912"/>
        <c:crosses val="autoZero"/>
        <c:auto val="1"/>
        <c:lblAlgn val="ctr"/>
        <c:lblOffset val="100"/>
        <c:tickLblSkip val="5"/>
        <c:noMultiLvlLbl val="0"/>
      </c:catAx>
      <c:valAx>
        <c:axId val="61173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9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raffinaderivirksomhed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0504347501586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'7A'!$M$79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'7A'!$N$79:$BG$79</c:f>
              <c:numCache>
                <c:formatCode>General</c:formatCode>
                <c:ptCount val="46"/>
                <c:pt idx="0">
                  <c:v>0.88</c:v>
                </c:pt>
                <c:pt idx="1">
                  <c:v>0.94</c:v>
                </c:pt>
                <c:pt idx="2">
                  <c:v>1.05</c:v>
                </c:pt>
                <c:pt idx="3">
                  <c:v>1.04</c:v>
                </c:pt>
                <c:pt idx="4">
                  <c:v>1.07</c:v>
                </c:pt>
                <c:pt idx="5">
                  <c:v>1.19</c:v>
                </c:pt>
                <c:pt idx="6">
                  <c:v>1.29</c:v>
                </c:pt>
                <c:pt idx="7">
                  <c:v>1</c:v>
                </c:pt>
                <c:pt idx="8">
                  <c:v>0.85</c:v>
                </c:pt>
                <c:pt idx="9">
                  <c:v>0.87</c:v>
                </c:pt>
                <c:pt idx="10">
                  <c:v>0.89</c:v>
                </c:pt>
                <c:pt idx="11">
                  <c:v>0.9</c:v>
                </c:pt>
                <c:pt idx="12">
                  <c:v>0.86</c:v>
                </c:pt>
                <c:pt idx="13">
                  <c:v>0.9</c:v>
                </c:pt>
                <c:pt idx="14">
                  <c:v>0.89</c:v>
                </c:pt>
                <c:pt idx="15">
                  <c:v>0.85</c:v>
                </c:pt>
                <c:pt idx="16">
                  <c:v>0.88</c:v>
                </c:pt>
                <c:pt idx="17">
                  <c:v>0.88</c:v>
                </c:pt>
                <c:pt idx="18">
                  <c:v>0.79</c:v>
                </c:pt>
                <c:pt idx="19">
                  <c:v>0.8</c:v>
                </c:pt>
                <c:pt idx="20">
                  <c:v>0.73</c:v>
                </c:pt>
                <c:pt idx="21">
                  <c:v>0.84</c:v>
                </c:pt>
                <c:pt idx="22">
                  <c:v>0.89</c:v>
                </c:pt>
                <c:pt idx="23">
                  <c:v>0.87</c:v>
                </c:pt>
                <c:pt idx="24">
                  <c:v>0.83</c:v>
                </c:pt>
                <c:pt idx="25">
                  <c:v>0.91</c:v>
                </c:pt>
                <c:pt idx="26">
                  <c:v>0.8</c:v>
                </c:pt>
                <c:pt idx="27">
                  <c:v>0.88</c:v>
                </c:pt>
                <c:pt idx="28">
                  <c:v>0.82</c:v>
                </c:pt>
                <c:pt idx="29">
                  <c:v>0.87</c:v>
                </c:pt>
                <c:pt idx="30">
                  <c:v>0.83</c:v>
                </c:pt>
                <c:pt idx="31">
                  <c:v>0.88</c:v>
                </c:pt>
                <c:pt idx="32">
                  <c:v>0.88</c:v>
                </c:pt>
                <c:pt idx="33">
                  <c:v>0.88</c:v>
                </c:pt>
                <c:pt idx="34">
                  <c:v>0.88</c:v>
                </c:pt>
                <c:pt idx="35">
                  <c:v>0.88</c:v>
                </c:pt>
                <c:pt idx="36">
                  <c:v>0.88</c:v>
                </c:pt>
                <c:pt idx="37">
                  <c:v>0.88</c:v>
                </c:pt>
                <c:pt idx="38">
                  <c:v>0.88</c:v>
                </c:pt>
                <c:pt idx="39">
                  <c:v>0.88</c:v>
                </c:pt>
                <c:pt idx="40">
                  <c:v>0.88</c:v>
                </c:pt>
                <c:pt idx="41">
                  <c:v>0.88</c:v>
                </c:pt>
                <c:pt idx="42">
                  <c:v>0.88</c:v>
                </c:pt>
                <c:pt idx="43">
                  <c:v>0.88</c:v>
                </c:pt>
                <c:pt idx="44">
                  <c:v>0.88</c:v>
                </c:pt>
                <c:pt idx="45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0-4F63-A175-D2AC757B49EB}"/>
            </c:ext>
          </c:extLst>
        </c:ser>
        <c:ser>
          <c:idx val="1"/>
          <c:order val="1"/>
          <c:tx>
            <c:strRef>
              <c:f>'7A'!$M$80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'7A'!$N$80:$BG$80</c:f>
              <c:numCache>
                <c:formatCode>General</c:formatCode>
                <c:ptCount val="46"/>
                <c:pt idx="0">
                  <c:v>0.03</c:v>
                </c:pt>
                <c:pt idx="1">
                  <c:v>0.05</c:v>
                </c:pt>
                <c:pt idx="2">
                  <c:v>0.08</c:v>
                </c:pt>
                <c:pt idx="3">
                  <c:v>0.11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0.11</c:v>
                </c:pt>
                <c:pt idx="8">
                  <c:v>0.12</c:v>
                </c:pt>
                <c:pt idx="9">
                  <c:v>0.12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0.11</c:v>
                </c:pt>
                <c:pt idx="15">
                  <c:v>0.09</c:v>
                </c:pt>
                <c:pt idx="16">
                  <c:v>0.1</c:v>
                </c:pt>
                <c:pt idx="17">
                  <c:v>0.11</c:v>
                </c:pt>
                <c:pt idx="18">
                  <c:v>0.08</c:v>
                </c:pt>
                <c:pt idx="19">
                  <c:v>0.09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0-4F63-A175-D2AC757B49EB}"/>
            </c:ext>
          </c:extLst>
        </c:ser>
        <c:ser>
          <c:idx val="2"/>
          <c:order val="2"/>
          <c:tx>
            <c:strRef>
              <c:f>'7A'!$M$81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'7A'!$N$81:$BG$81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0.03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0-4F63-A175-D2AC757B4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35896"/>
        <c:axId val="611738192"/>
      </c:areaChart>
      <c:catAx>
        <c:axId val="61173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8192"/>
        <c:crosses val="autoZero"/>
        <c:auto val="1"/>
        <c:lblAlgn val="ctr"/>
        <c:lblOffset val="100"/>
        <c:tickLblSkip val="5"/>
        <c:noMultiLvlLbl val="0"/>
      </c:catAx>
      <c:valAx>
        <c:axId val="61173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5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Indvinding af olie og gas i Nordsøen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0292383475762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'7A'!$M$54</c:f>
              <c:strCache>
                <c:ptCount val="1"/>
                <c:pt idx="0">
                  <c:v>Råolie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'7A'!$N$54:$BG$54</c:f>
              <c:numCache>
                <c:formatCode>General</c:formatCode>
                <c:ptCount val="46"/>
                <c:pt idx="0">
                  <c:v>255.96</c:v>
                </c:pt>
                <c:pt idx="1">
                  <c:v>298.60000000000002</c:v>
                </c:pt>
                <c:pt idx="2">
                  <c:v>331.18</c:v>
                </c:pt>
                <c:pt idx="3">
                  <c:v>352.92</c:v>
                </c:pt>
                <c:pt idx="4">
                  <c:v>389.35</c:v>
                </c:pt>
                <c:pt idx="5">
                  <c:v>391.56</c:v>
                </c:pt>
                <c:pt idx="6">
                  <c:v>432.22</c:v>
                </c:pt>
                <c:pt idx="7">
                  <c:v>479.24</c:v>
                </c:pt>
                <c:pt idx="8">
                  <c:v>491.59</c:v>
                </c:pt>
                <c:pt idx="9">
                  <c:v>622</c:v>
                </c:pt>
                <c:pt idx="10">
                  <c:v>764.53</c:v>
                </c:pt>
                <c:pt idx="11">
                  <c:v>726.12</c:v>
                </c:pt>
                <c:pt idx="12">
                  <c:v>780.15</c:v>
                </c:pt>
                <c:pt idx="13">
                  <c:v>780.14</c:v>
                </c:pt>
                <c:pt idx="14">
                  <c:v>828.27</c:v>
                </c:pt>
                <c:pt idx="15">
                  <c:v>796.22</c:v>
                </c:pt>
                <c:pt idx="16">
                  <c:v>724.06</c:v>
                </c:pt>
                <c:pt idx="17">
                  <c:v>652.26</c:v>
                </c:pt>
                <c:pt idx="18">
                  <c:v>603.53</c:v>
                </c:pt>
                <c:pt idx="19">
                  <c:v>554.83000000000004</c:v>
                </c:pt>
                <c:pt idx="20">
                  <c:v>522.73</c:v>
                </c:pt>
                <c:pt idx="21">
                  <c:v>470.45</c:v>
                </c:pt>
                <c:pt idx="22">
                  <c:v>429.14</c:v>
                </c:pt>
                <c:pt idx="23">
                  <c:v>373.36</c:v>
                </c:pt>
                <c:pt idx="24">
                  <c:v>349.63</c:v>
                </c:pt>
                <c:pt idx="25">
                  <c:v>330.66</c:v>
                </c:pt>
                <c:pt idx="26">
                  <c:v>297.75</c:v>
                </c:pt>
                <c:pt idx="27">
                  <c:v>289.69</c:v>
                </c:pt>
                <c:pt idx="28">
                  <c:v>243.63</c:v>
                </c:pt>
                <c:pt idx="29">
                  <c:v>215.74</c:v>
                </c:pt>
                <c:pt idx="30">
                  <c:v>151.37</c:v>
                </c:pt>
                <c:pt idx="31">
                  <c:v>145.05000000000001</c:v>
                </c:pt>
                <c:pt idx="32">
                  <c:v>135.05000000000001</c:v>
                </c:pt>
                <c:pt idx="33">
                  <c:v>160.55000000000001</c:v>
                </c:pt>
                <c:pt idx="34">
                  <c:v>221.96</c:v>
                </c:pt>
                <c:pt idx="35">
                  <c:v>207.6</c:v>
                </c:pt>
                <c:pt idx="36">
                  <c:v>222.63</c:v>
                </c:pt>
                <c:pt idx="37">
                  <c:v>287.75</c:v>
                </c:pt>
                <c:pt idx="38">
                  <c:v>270</c:v>
                </c:pt>
                <c:pt idx="39">
                  <c:v>255.4</c:v>
                </c:pt>
                <c:pt idx="40">
                  <c:v>245.91</c:v>
                </c:pt>
                <c:pt idx="41">
                  <c:v>229.46</c:v>
                </c:pt>
                <c:pt idx="42">
                  <c:v>212.09</c:v>
                </c:pt>
                <c:pt idx="43">
                  <c:v>199.7</c:v>
                </c:pt>
                <c:pt idx="44">
                  <c:v>187.45</c:v>
                </c:pt>
                <c:pt idx="45">
                  <c:v>182.03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C-4593-B77F-47BF29CE8B97}"/>
            </c:ext>
          </c:extLst>
        </c:ser>
        <c:ser>
          <c:idx val="1"/>
          <c:order val="1"/>
          <c:tx>
            <c:strRef>
              <c:f>'7A'!$M$55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'7A'!$N$55:$BG$55</c:f>
              <c:numCache>
                <c:formatCode>General</c:formatCode>
                <c:ptCount val="46"/>
                <c:pt idx="0">
                  <c:v>115.97</c:v>
                </c:pt>
                <c:pt idx="1">
                  <c:v>145.71</c:v>
                </c:pt>
                <c:pt idx="2">
                  <c:v>151.78</c:v>
                </c:pt>
                <c:pt idx="3">
                  <c:v>167.79</c:v>
                </c:pt>
                <c:pt idx="4">
                  <c:v>181.8</c:v>
                </c:pt>
                <c:pt idx="5">
                  <c:v>196.85</c:v>
                </c:pt>
                <c:pt idx="6">
                  <c:v>239.2</c:v>
                </c:pt>
                <c:pt idx="7">
                  <c:v>295.05</c:v>
                </c:pt>
                <c:pt idx="8">
                  <c:v>286.14</c:v>
                </c:pt>
                <c:pt idx="9">
                  <c:v>294.07</c:v>
                </c:pt>
                <c:pt idx="10">
                  <c:v>310.31</c:v>
                </c:pt>
                <c:pt idx="11">
                  <c:v>317.76</c:v>
                </c:pt>
                <c:pt idx="12">
                  <c:v>318.32</c:v>
                </c:pt>
                <c:pt idx="13">
                  <c:v>301.56</c:v>
                </c:pt>
                <c:pt idx="14">
                  <c:v>355.53</c:v>
                </c:pt>
                <c:pt idx="15">
                  <c:v>392.87</c:v>
                </c:pt>
                <c:pt idx="16">
                  <c:v>390.35</c:v>
                </c:pt>
                <c:pt idx="17">
                  <c:v>346.15</c:v>
                </c:pt>
                <c:pt idx="18">
                  <c:v>377.55</c:v>
                </c:pt>
                <c:pt idx="19">
                  <c:v>314.99</c:v>
                </c:pt>
                <c:pt idx="20">
                  <c:v>307.42</c:v>
                </c:pt>
                <c:pt idx="21">
                  <c:v>246.59</c:v>
                </c:pt>
                <c:pt idx="22">
                  <c:v>216</c:v>
                </c:pt>
                <c:pt idx="23">
                  <c:v>179.27</c:v>
                </c:pt>
                <c:pt idx="24">
                  <c:v>173.26</c:v>
                </c:pt>
                <c:pt idx="25">
                  <c:v>173.51</c:v>
                </c:pt>
                <c:pt idx="26">
                  <c:v>169.74</c:v>
                </c:pt>
                <c:pt idx="27">
                  <c:v>182.14</c:v>
                </c:pt>
                <c:pt idx="28">
                  <c:v>155.07</c:v>
                </c:pt>
                <c:pt idx="29">
                  <c:v>115.74</c:v>
                </c:pt>
                <c:pt idx="30">
                  <c:v>49.86</c:v>
                </c:pt>
                <c:pt idx="31">
                  <c:v>52.11</c:v>
                </c:pt>
                <c:pt idx="32">
                  <c:v>47.23</c:v>
                </c:pt>
                <c:pt idx="33">
                  <c:v>80.36</c:v>
                </c:pt>
                <c:pt idx="34">
                  <c:v>143.71</c:v>
                </c:pt>
                <c:pt idx="35">
                  <c:v>131.86000000000001</c:v>
                </c:pt>
                <c:pt idx="36">
                  <c:v>133.25</c:v>
                </c:pt>
                <c:pt idx="37">
                  <c:v>149.84</c:v>
                </c:pt>
                <c:pt idx="38">
                  <c:v>138.53</c:v>
                </c:pt>
                <c:pt idx="39">
                  <c:v>129.66999999999999</c:v>
                </c:pt>
                <c:pt idx="40">
                  <c:v>123.62</c:v>
                </c:pt>
                <c:pt idx="41">
                  <c:v>111.56</c:v>
                </c:pt>
                <c:pt idx="42">
                  <c:v>102.38</c:v>
                </c:pt>
                <c:pt idx="43">
                  <c:v>95.93</c:v>
                </c:pt>
                <c:pt idx="44">
                  <c:v>85.84</c:v>
                </c:pt>
                <c:pt idx="45">
                  <c:v>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C-4593-B77F-47BF29CE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41144"/>
        <c:axId val="611740816"/>
      </c:areaChart>
      <c:catAx>
        <c:axId val="61174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40816"/>
        <c:crosses val="autoZero"/>
        <c:auto val="1"/>
        <c:lblAlgn val="ctr"/>
        <c:lblOffset val="100"/>
        <c:tickLblSkip val="5"/>
        <c:noMultiLvlLbl val="0"/>
      </c:catAx>
      <c:valAx>
        <c:axId val="61174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41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indvinding af olie og 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0504347501586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'7A'!$M$29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'7A'!$N$29:$BG$29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1.19</c:v>
                </c:pt>
                <c:pt idx="32">
                  <c:v>1.1000000000000001</c:v>
                </c:pt>
                <c:pt idx="33">
                  <c:v>1.18</c:v>
                </c:pt>
                <c:pt idx="34">
                  <c:v>1.49</c:v>
                </c:pt>
                <c:pt idx="35">
                  <c:v>1.26</c:v>
                </c:pt>
                <c:pt idx="36">
                  <c:v>1.19</c:v>
                </c:pt>
                <c:pt idx="37">
                  <c:v>1.23</c:v>
                </c:pt>
                <c:pt idx="38">
                  <c:v>1.17</c:v>
                </c:pt>
                <c:pt idx="39">
                  <c:v>1.1399999999999999</c:v>
                </c:pt>
                <c:pt idx="40">
                  <c:v>1.08</c:v>
                </c:pt>
                <c:pt idx="41">
                  <c:v>1.02</c:v>
                </c:pt>
                <c:pt idx="42">
                  <c:v>0.97</c:v>
                </c:pt>
                <c:pt idx="43">
                  <c:v>0.93</c:v>
                </c:pt>
                <c:pt idx="44">
                  <c:v>0.88</c:v>
                </c:pt>
                <c:pt idx="4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7-4D3A-A8ED-CE0C2B031D15}"/>
            </c:ext>
          </c:extLst>
        </c:ser>
        <c:ser>
          <c:idx val="1"/>
          <c:order val="1"/>
          <c:tx>
            <c:strRef>
              <c:f>'7A'!$M$30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'7A'!$N$30:$BG$30</c:f>
              <c:numCache>
                <c:formatCode>General</c:formatCode>
                <c:ptCount val="46"/>
                <c:pt idx="0">
                  <c:v>0.3</c:v>
                </c:pt>
                <c:pt idx="1">
                  <c:v>0.62</c:v>
                </c:pt>
                <c:pt idx="2">
                  <c:v>0.64</c:v>
                </c:pt>
                <c:pt idx="3">
                  <c:v>0.56000000000000005</c:v>
                </c:pt>
                <c:pt idx="4">
                  <c:v>0.55000000000000004</c:v>
                </c:pt>
                <c:pt idx="5">
                  <c:v>0.42</c:v>
                </c:pt>
                <c:pt idx="6">
                  <c:v>0.47</c:v>
                </c:pt>
                <c:pt idx="7">
                  <c:v>0.68</c:v>
                </c:pt>
                <c:pt idx="8">
                  <c:v>0.49</c:v>
                </c:pt>
                <c:pt idx="9">
                  <c:v>1.08</c:v>
                </c:pt>
                <c:pt idx="10">
                  <c:v>0.7</c:v>
                </c:pt>
                <c:pt idx="11">
                  <c:v>0.76</c:v>
                </c:pt>
                <c:pt idx="12">
                  <c:v>0.62</c:v>
                </c:pt>
                <c:pt idx="13">
                  <c:v>0.65</c:v>
                </c:pt>
                <c:pt idx="14">
                  <c:v>0.73</c:v>
                </c:pt>
                <c:pt idx="15">
                  <c:v>0.52</c:v>
                </c:pt>
                <c:pt idx="16">
                  <c:v>0.51</c:v>
                </c:pt>
                <c:pt idx="17">
                  <c:v>0.51</c:v>
                </c:pt>
                <c:pt idx="18">
                  <c:v>0.36</c:v>
                </c:pt>
                <c:pt idx="19">
                  <c:v>0.24</c:v>
                </c:pt>
                <c:pt idx="20">
                  <c:v>0.33</c:v>
                </c:pt>
                <c:pt idx="21">
                  <c:v>0.23</c:v>
                </c:pt>
                <c:pt idx="22">
                  <c:v>0.19</c:v>
                </c:pt>
                <c:pt idx="23">
                  <c:v>0.22</c:v>
                </c:pt>
                <c:pt idx="24">
                  <c:v>0.23</c:v>
                </c:pt>
                <c:pt idx="25">
                  <c:v>0.23</c:v>
                </c:pt>
                <c:pt idx="26">
                  <c:v>0.26</c:v>
                </c:pt>
                <c:pt idx="27">
                  <c:v>0.22</c:v>
                </c:pt>
                <c:pt idx="28">
                  <c:v>0.21</c:v>
                </c:pt>
                <c:pt idx="29">
                  <c:v>0.18</c:v>
                </c:pt>
                <c:pt idx="30">
                  <c:v>0.11</c:v>
                </c:pt>
                <c:pt idx="31">
                  <c:v>0.11</c:v>
                </c:pt>
                <c:pt idx="32">
                  <c:v>0.12</c:v>
                </c:pt>
                <c:pt idx="33">
                  <c:v>0.13</c:v>
                </c:pt>
                <c:pt idx="34">
                  <c:v>0.13</c:v>
                </c:pt>
                <c:pt idx="35">
                  <c:v>0.08</c:v>
                </c:pt>
                <c:pt idx="36">
                  <c:v>7.0000000000000007E-2</c:v>
                </c:pt>
                <c:pt idx="37">
                  <c:v>0.08</c:v>
                </c:pt>
                <c:pt idx="38">
                  <c:v>0.09</c:v>
                </c:pt>
                <c:pt idx="39">
                  <c:v>0.09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7-4D3A-A8ED-CE0C2B03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68712"/>
        <c:axId val="618565104"/>
      </c:areaChart>
      <c:catAx>
        <c:axId val="61856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65104"/>
        <c:crosses val="autoZero"/>
        <c:auto val="1"/>
        <c:lblAlgn val="ctr"/>
        <c:lblOffset val="100"/>
        <c:tickLblSkip val="5"/>
        <c:noMultiLvlLbl val="0"/>
      </c:catAx>
      <c:valAx>
        <c:axId val="6185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68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 for VE-andel i gasnettet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5639810426540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'7B'!$M$79</c:f>
              <c:strCache>
                <c:ptCount val="1"/>
                <c:pt idx="0">
                  <c:v>Øvre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'7B'!$N$79:$AB$79</c:f>
              <c:numCache>
                <c:formatCode>0%</c:formatCode>
                <c:ptCount val="15"/>
                <c:pt idx="0">
                  <c:v>0.26</c:v>
                </c:pt>
                <c:pt idx="1">
                  <c:v>0.3</c:v>
                </c:pt>
                <c:pt idx="2">
                  <c:v>0.34</c:v>
                </c:pt>
                <c:pt idx="3">
                  <c:v>0.37</c:v>
                </c:pt>
                <c:pt idx="4">
                  <c:v>0.39</c:v>
                </c:pt>
                <c:pt idx="5">
                  <c:v>0.46</c:v>
                </c:pt>
                <c:pt idx="6">
                  <c:v>0.54</c:v>
                </c:pt>
                <c:pt idx="7">
                  <c:v>0.62</c:v>
                </c:pt>
                <c:pt idx="8">
                  <c:v>0.71</c:v>
                </c:pt>
                <c:pt idx="9">
                  <c:v>0.8</c:v>
                </c:pt>
                <c:pt idx="10">
                  <c:v>0.85</c:v>
                </c:pt>
                <c:pt idx="11">
                  <c:v>0.88</c:v>
                </c:pt>
                <c:pt idx="12">
                  <c:v>0.93</c:v>
                </c:pt>
                <c:pt idx="13">
                  <c:v>0.97</c:v>
                </c:pt>
                <c:pt idx="14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5-4A86-8804-C2811F087A91}"/>
            </c:ext>
          </c:extLst>
        </c:ser>
        <c:ser>
          <c:idx val="1"/>
          <c:order val="1"/>
          <c:tx>
            <c:strRef>
              <c:f>'7B'!$M$80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'7B'!$N$80:$AB$80</c:f>
              <c:numCache>
                <c:formatCode>0%</c:formatCode>
                <c:ptCount val="15"/>
                <c:pt idx="0">
                  <c:v>0.25</c:v>
                </c:pt>
                <c:pt idx="1">
                  <c:v>0.3</c:v>
                </c:pt>
                <c:pt idx="2">
                  <c:v>0.35</c:v>
                </c:pt>
                <c:pt idx="3">
                  <c:v>0.36</c:v>
                </c:pt>
                <c:pt idx="4">
                  <c:v>0.38</c:v>
                </c:pt>
                <c:pt idx="5">
                  <c:v>0.44</c:v>
                </c:pt>
                <c:pt idx="6">
                  <c:v>0.51</c:v>
                </c:pt>
                <c:pt idx="7">
                  <c:v>0.57999999999999996</c:v>
                </c:pt>
                <c:pt idx="8">
                  <c:v>0.66</c:v>
                </c:pt>
                <c:pt idx="9">
                  <c:v>0.75</c:v>
                </c:pt>
                <c:pt idx="10">
                  <c:v>0.79</c:v>
                </c:pt>
                <c:pt idx="11">
                  <c:v>0.83</c:v>
                </c:pt>
                <c:pt idx="12">
                  <c:v>0.87</c:v>
                </c:pt>
                <c:pt idx="13">
                  <c:v>0.89</c:v>
                </c:pt>
                <c:pt idx="14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5-4A86-8804-C2811F087A91}"/>
            </c:ext>
          </c:extLst>
        </c:ser>
        <c:ser>
          <c:idx val="2"/>
          <c:order val="2"/>
          <c:tx>
            <c:strRef>
              <c:f>'7B'!$M$81</c:f>
              <c:strCache>
                <c:ptCount val="1"/>
                <c:pt idx="0">
                  <c:v>Nedre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'7B'!$N$81:$AB$81</c:f>
              <c:numCache>
                <c:formatCode>0%</c:formatCode>
                <c:ptCount val="15"/>
                <c:pt idx="0">
                  <c:v>0.26</c:v>
                </c:pt>
                <c:pt idx="1">
                  <c:v>0.3</c:v>
                </c:pt>
                <c:pt idx="2">
                  <c:v>0.34</c:v>
                </c:pt>
                <c:pt idx="3">
                  <c:v>0.36</c:v>
                </c:pt>
                <c:pt idx="4">
                  <c:v>0.37</c:v>
                </c:pt>
                <c:pt idx="5">
                  <c:v>0.42</c:v>
                </c:pt>
                <c:pt idx="6">
                  <c:v>0.48</c:v>
                </c:pt>
                <c:pt idx="7">
                  <c:v>0.53</c:v>
                </c:pt>
                <c:pt idx="8">
                  <c:v>0.61</c:v>
                </c:pt>
                <c:pt idx="9">
                  <c:v>0.69</c:v>
                </c:pt>
                <c:pt idx="10">
                  <c:v>0.73</c:v>
                </c:pt>
                <c:pt idx="11">
                  <c:v>0.76</c:v>
                </c:pt>
                <c:pt idx="12">
                  <c:v>0.8</c:v>
                </c:pt>
                <c:pt idx="13">
                  <c:v>0.79</c:v>
                </c:pt>
                <c:pt idx="14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5-4A86-8804-C2811F08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89480"/>
        <c:axId val="611187184"/>
      </c:lineChart>
      <c:catAx>
        <c:axId val="61118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7184"/>
        <c:crosses val="autoZero"/>
        <c:auto val="1"/>
        <c:lblAlgn val="ctr"/>
        <c:lblOffset val="100"/>
        <c:noMultiLvlLbl val="0"/>
      </c:catAx>
      <c:valAx>
        <c:axId val="61118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9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fordelt på energitjenester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61265085643915362"/>
          <c:h val="0.6873391818588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'7B'!$M$29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'7B'!$N$29:$AB$29</c:f>
              <c:numCache>
                <c:formatCode>General</c:formatCode>
                <c:ptCount val="15"/>
                <c:pt idx="0">
                  <c:v>6.06</c:v>
                </c:pt>
                <c:pt idx="1">
                  <c:v>6.49</c:v>
                </c:pt>
                <c:pt idx="2">
                  <c:v>6.91</c:v>
                </c:pt>
                <c:pt idx="3">
                  <c:v>7.34</c:v>
                </c:pt>
                <c:pt idx="4">
                  <c:v>7.76</c:v>
                </c:pt>
                <c:pt idx="5">
                  <c:v>8.11</c:v>
                </c:pt>
                <c:pt idx="6">
                  <c:v>8.4700000000000006</c:v>
                </c:pt>
                <c:pt idx="7">
                  <c:v>8.82</c:v>
                </c:pt>
                <c:pt idx="8">
                  <c:v>9.17</c:v>
                </c:pt>
                <c:pt idx="9">
                  <c:v>9.5299999999999994</c:v>
                </c:pt>
                <c:pt idx="10">
                  <c:v>9.1999999999999993</c:v>
                </c:pt>
                <c:pt idx="11">
                  <c:v>8.8699999999999992</c:v>
                </c:pt>
                <c:pt idx="12">
                  <c:v>8.5399999999999991</c:v>
                </c:pt>
                <c:pt idx="13">
                  <c:v>8.2100000000000009</c:v>
                </c:pt>
                <c:pt idx="14">
                  <c:v>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9-4C4A-865B-9E545E7DCFE9}"/>
            </c:ext>
          </c:extLst>
        </c:ser>
        <c:ser>
          <c:idx val="1"/>
          <c:order val="1"/>
          <c:tx>
            <c:strRef>
              <c:f>'7B'!$M$30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'7B'!$N$30:$AB$30</c:f>
              <c:numCache>
                <c:formatCode>General</c:formatCode>
                <c:ptCount val="15"/>
                <c:pt idx="0">
                  <c:v>21.59</c:v>
                </c:pt>
                <c:pt idx="1">
                  <c:v>21.8</c:v>
                </c:pt>
                <c:pt idx="2">
                  <c:v>22.02</c:v>
                </c:pt>
                <c:pt idx="3">
                  <c:v>22.23</c:v>
                </c:pt>
                <c:pt idx="4">
                  <c:v>22.45</c:v>
                </c:pt>
                <c:pt idx="5">
                  <c:v>22.22</c:v>
                </c:pt>
                <c:pt idx="6">
                  <c:v>21.99</c:v>
                </c:pt>
                <c:pt idx="7">
                  <c:v>21.75</c:v>
                </c:pt>
                <c:pt idx="8">
                  <c:v>21.52</c:v>
                </c:pt>
                <c:pt idx="9">
                  <c:v>21.29</c:v>
                </c:pt>
                <c:pt idx="10">
                  <c:v>20.68</c:v>
                </c:pt>
                <c:pt idx="11">
                  <c:v>20.079999999999998</c:v>
                </c:pt>
                <c:pt idx="12">
                  <c:v>19.47</c:v>
                </c:pt>
                <c:pt idx="13">
                  <c:v>18.87</c:v>
                </c:pt>
                <c:pt idx="14">
                  <c:v>18.260000000000002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9-4C4A-865B-9E545E7DCFE9}"/>
            </c:ext>
          </c:extLst>
        </c:ser>
        <c:ser>
          <c:idx val="2"/>
          <c:order val="2"/>
          <c:tx>
            <c:strRef>
              <c:f>'7B'!$M$31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'7B'!$N$31:$AB$31</c:f>
              <c:numCache>
                <c:formatCode>General</c:formatCode>
                <c:ptCount val="15"/>
                <c:pt idx="0">
                  <c:v>34.94</c:v>
                </c:pt>
                <c:pt idx="1">
                  <c:v>33.39</c:v>
                </c:pt>
                <c:pt idx="2">
                  <c:v>31.83</c:v>
                </c:pt>
                <c:pt idx="3">
                  <c:v>30.27</c:v>
                </c:pt>
                <c:pt idx="4">
                  <c:v>28.72</c:v>
                </c:pt>
                <c:pt idx="5">
                  <c:v>26.03</c:v>
                </c:pt>
                <c:pt idx="6">
                  <c:v>23.35</c:v>
                </c:pt>
                <c:pt idx="7">
                  <c:v>20.66</c:v>
                </c:pt>
                <c:pt idx="8">
                  <c:v>17.97</c:v>
                </c:pt>
                <c:pt idx="9">
                  <c:v>15.29</c:v>
                </c:pt>
                <c:pt idx="10">
                  <c:v>13.82</c:v>
                </c:pt>
                <c:pt idx="11">
                  <c:v>12.35</c:v>
                </c:pt>
                <c:pt idx="12">
                  <c:v>10.88</c:v>
                </c:pt>
                <c:pt idx="13">
                  <c:v>9.41</c:v>
                </c:pt>
                <c:pt idx="14">
                  <c:v>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B9-4C4A-865B-9E545E7DCFE9}"/>
            </c:ext>
          </c:extLst>
        </c:ser>
        <c:ser>
          <c:idx val="3"/>
          <c:order val="3"/>
          <c:tx>
            <c:strRef>
              <c:f>'7B'!$M$32</c:f>
              <c:strCache>
                <c:ptCount val="1"/>
                <c:pt idx="0">
                  <c:v>Energiforbrug - El 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'7B'!$N$32:$AB$32</c:f>
              <c:numCache>
                <c:formatCode>General</c:formatCode>
                <c:ptCount val="15"/>
                <c:pt idx="0">
                  <c:v>8.44</c:v>
                </c:pt>
                <c:pt idx="1">
                  <c:v>6.39</c:v>
                </c:pt>
                <c:pt idx="2">
                  <c:v>7.29</c:v>
                </c:pt>
                <c:pt idx="3">
                  <c:v>11.65</c:v>
                </c:pt>
                <c:pt idx="4">
                  <c:v>11.31</c:v>
                </c:pt>
                <c:pt idx="5">
                  <c:v>9.18</c:v>
                </c:pt>
                <c:pt idx="6">
                  <c:v>7.38</c:v>
                </c:pt>
                <c:pt idx="7">
                  <c:v>5.85</c:v>
                </c:pt>
                <c:pt idx="8">
                  <c:v>4.8499999999999996</c:v>
                </c:pt>
                <c:pt idx="9">
                  <c:v>4.04</c:v>
                </c:pt>
                <c:pt idx="10">
                  <c:v>3.61</c:v>
                </c:pt>
                <c:pt idx="11">
                  <c:v>3.61</c:v>
                </c:pt>
                <c:pt idx="12">
                  <c:v>3.62</c:v>
                </c:pt>
                <c:pt idx="13">
                  <c:v>3.77</c:v>
                </c:pt>
                <c:pt idx="14">
                  <c:v>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B9-4C4A-865B-9E545E7DCFE9}"/>
            </c:ext>
          </c:extLst>
        </c:ser>
        <c:ser>
          <c:idx val="4"/>
          <c:order val="4"/>
          <c:tx>
            <c:strRef>
              <c:f>'7B'!$M$33</c:f>
              <c:strCache>
                <c:ptCount val="1"/>
                <c:pt idx="0">
                  <c:v>Energiforbrug - Fjernvarme produktion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'7B'!$N$33:$AB$33</c:f>
              <c:numCache>
                <c:formatCode>General</c:formatCode>
                <c:ptCount val="15"/>
                <c:pt idx="0">
                  <c:v>6.31</c:v>
                </c:pt>
                <c:pt idx="1">
                  <c:v>4.96</c:v>
                </c:pt>
                <c:pt idx="2">
                  <c:v>4.45</c:v>
                </c:pt>
                <c:pt idx="3">
                  <c:v>4.9800000000000004</c:v>
                </c:pt>
                <c:pt idx="4">
                  <c:v>5.01</c:v>
                </c:pt>
                <c:pt idx="5">
                  <c:v>4.49</c:v>
                </c:pt>
                <c:pt idx="6">
                  <c:v>3.8</c:v>
                </c:pt>
                <c:pt idx="7">
                  <c:v>2.98</c:v>
                </c:pt>
                <c:pt idx="8">
                  <c:v>2.2999999999999998</c:v>
                </c:pt>
                <c:pt idx="9">
                  <c:v>1.94</c:v>
                </c:pt>
                <c:pt idx="10">
                  <c:v>1.8</c:v>
                </c:pt>
                <c:pt idx="11">
                  <c:v>1.93</c:v>
                </c:pt>
                <c:pt idx="12">
                  <c:v>1.99</c:v>
                </c:pt>
                <c:pt idx="13">
                  <c:v>2.06</c:v>
                </c:pt>
                <c:pt idx="14">
                  <c:v>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B9-4C4A-865B-9E545E7DCFE9}"/>
            </c:ext>
          </c:extLst>
        </c:ser>
        <c:ser>
          <c:idx val="5"/>
          <c:order val="5"/>
          <c:tx>
            <c:strRef>
              <c:f>'7B'!$M$34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'7B'!$N$34:$AB$34</c:f>
              <c:numCache>
                <c:formatCode>General</c:formatCode>
                <c:ptCount val="15"/>
                <c:pt idx="0">
                  <c:v>1.01</c:v>
                </c:pt>
                <c:pt idx="1">
                  <c:v>1.03</c:v>
                </c:pt>
                <c:pt idx="2">
                  <c:v>1.0900000000000001</c:v>
                </c:pt>
                <c:pt idx="3">
                  <c:v>1.1599999999999999</c:v>
                </c:pt>
                <c:pt idx="4">
                  <c:v>1.25</c:v>
                </c:pt>
                <c:pt idx="5">
                  <c:v>1.34</c:v>
                </c:pt>
                <c:pt idx="6">
                  <c:v>1.41</c:v>
                </c:pt>
                <c:pt idx="7">
                  <c:v>1.47</c:v>
                </c:pt>
                <c:pt idx="8">
                  <c:v>1.52</c:v>
                </c:pt>
                <c:pt idx="9">
                  <c:v>1.56</c:v>
                </c:pt>
                <c:pt idx="10">
                  <c:v>1.6</c:v>
                </c:pt>
                <c:pt idx="11">
                  <c:v>1.62</c:v>
                </c:pt>
                <c:pt idx="12">
                  <c:v>1.64</c:v>
                </c:pt>
                <c:pt idx="13">
                  <c:v>1.63</c:v>
                </c:pt>
                <c:pt idx="1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B9-4C4A-865B-9E545E7DC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1199648"/>
        <c:axId val="611199320"/>
      </c:barChart>
      <c:lineChart>
        <c:grouping val="standard"/>
        <c:varyColors val="0"/>
        <c:ser>
          <c:idx val="6"/>
          <c:order val="6"/>
          <c:tx>
            <c:strRef>
              <c:f>'7B'!$M$35</c:f>
              <c:strCache>
                <c:ptCount val="1"/>
                <c:pt idx="0">
                  <c:v>Produktion af bionaturgas</c:v>
                </c:pt>
              </c:strCache>
            </c:strRef>
          </c:tx>
          <c:spPr>
            <a:ln w="28575" cap="rnd">
              <a:solidFill>
                <a:srgbClr val="FFDA06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'7B'!$N$35:$AB$35</c:f>
              <c:numCache>
                <c:formatCode>General</c:formatCode>
                <c:ptCount val="15"/>
                <c:pt idx="0">
                  <c:v>19.8</c:v>
                </c:pt>
                <c:pt idx="1">
                  <c:v>22.2</c:v>
                </c:pt>
                <c:pt idx="2">
                  <c:v>25.4</c:v>
                </c:pt>
                <c:pt idx="3">
                  <c:v>28.3</c:v>
                </c:pt>
                <c:pt idx="4">
                  <c:v>28.98</c:v>
                </c:pt>
                <c:pt idx="5">
                  <c:v>31.72</c:v>
                </c:pt>
                <c:pt idx="6">
                  <c:v>33.630000000000003</c:v>
                </c:pt>
                <c:pt idx="7">
                  <c:v>35.590000000000003</c:v>
                </c:pt>
                <c:pt idx="8">
                  <c:v>37.840000000000003</c:v>
                </c:pt>
                <c:pt idx="9">
                  <c:v>40.11</c:v>
                </c:pt>
                <c:pt idx="10">
                  <c:v>40.11</c:v>
                </c:pt>
                <c:pt idx="11">
                  <c:v>40.090000000000003</c:v>
                </c:pt>
                <c:pt idx="12">
                  <c:v>40.03</c:v>
                </c:pt>
                <c:pt idx="13">
                  <c:v>39.19</c:v>
                </c:pt>
                <c:pt idx="14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B9-4C4A-865B-9E545E7DC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99648"/>
        <c:axId val="611199320"/>
      </c:lineChart>
      <c:catAx>
        <c:axId val="6111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9320"/>
        <c:crosses val="autoZero"/>
        <c:auto val="1"/>
        <c:lblAlgn val="ctr"/>
        <c:lblOffset val="100"/>
        <c:noMultiLvlLbl val="0"/>
      </c:catAx>
      <c:valAx>
        <c:axId val="61119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8421465089375"/>
          <c:y val="9.252941373546561E-2"/>
          <c:w val="0.27883083927305297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forbrug og VE-andel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594674777027278"/>
          <c:h val="0.82727723840437994"/>
        </c:manualLayout>
      </c:layout>
      <c:lineChart>
        <c:grouping val="standard"/>
        <c:varyColors val="0"/>
        <c:ser>
          <c:idx val="2"/>
          <c:order val="2"/>
          <c:tx>
            <c:strRef>
              <c:f>'7B'!$M$56</c:f>
              <c:strCache>
                <c:ptCount val="1"/>
                <c:pt idx="0">
                  <c:v>KF21 - Ledningsgas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'7B'!$N$56:$AC$56</c:f>
              <c:numCache>
                <c:formatCode>General</c:formatCode>
                <c:ptCount val="16"/>
                <c:pt idx="0">
                  <c:v>88.25</c:v>
                </c:pt>
                <c:pt idx="1">
                  <c:v>83.14</c:v>
                </c:pt>
                <c:pt idx="2">
                  <c:v>77.73</c:v>
                </c:pt>
                <c:pt idx="3">
                  <c:v>75.92</c:v>
                </c:pt>
                <c:pt idx="4">
                  <c:v>71.88</c:v>
                </c:pt>
                <c:pt idx="5">
                  <c:v>68.47</c:v>
                </c:pt>
                <c:pt idx="6">
                  <c:v>65.16</c:v>
                </c:pt>
                <c:pt idx="7">
                  <c:v>62.6</c:v>
                </c:pt>
                <c:pt idx="8">
                  <c:v>60.38</c:v>
                </c:pt>
                <c:pt idx="9">
                  <c:v>58.3</c:v>
                </c:pt>
                <c:pt idx="10">
                  <c:v>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0-445D-87B3-DDE6A13D479E}"/>
            </c:ext>
          </c:extLst>
        </c:ser>
        <c:ser>
          <c:idx val="3"/>
          <c:order val="3"/>
          <c:tx>
            <c:strRef>
              <c:f>'7B'!$M$57</c:f>
              <c:strCache>
                <c:ptCount val="1"/>
                <c:pt idx="0">
                  <c:v>KF22 - Ledningsgas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'7B'!$N$57:$AC$57</c:f>
              <c:numCache>
                <c:formatCode>General</c:formatCode>
                <c:ptCount val="16"/>
                <c:pt idx="0">
                  <c:v>84.06</c:v>
                </c:pt>
                <c:pt idx="1">
                  <c:v>78.349999999999994</c:v>
                </c:pt>
                <c:pt idx="2">
                  <c:v>74.069999999999993</c:v>
                </c:pt>
                <c:pt idx="3">
                  <c:v>73.59</c:v>
                </c:pt>
                <c:pt idx="4">
                  <c:v>77.64</c:v>
                </c:pt>
                <c:pt idx="5">
                  <c:v>76.489999999999995</c:v>
                </c:pt>
                <c:pt idx="6">
                  <c:v>71.37</c:v>
                </c:pt>
                <c:pt idx="7">
                  <c:v>66.38</c:v>
                </c:pt>
                <c:pt idx="8">
                  <c:v>61.53</c:v>
                </c:pt>
                <c:pt idx="9">
                  <c:v>57.33</c:v>
                </c:pt>
                <c:pt idx="10">
                  <c:v>53.65</c:v>
                </c:pt>
                <c:pt idx="11">
                  <c:v>50.72</c:v>
                </c:pt>
                <c:pt idx="12">
                  <c:v>48.46</c:v>
                </c:pt>
                <c:pt idx="13">
                  <c:v>46.13</c:v>
                </c:pt>
                <c:pt idx="14">
                  <c:v>43.95</c:v>
                </c:pt>
                <c:pt idx="15">
                  <c:v>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90-445D-87B3-DDE6A13D4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95056"/>
        <c:axId val="611196040"/>
      </c:lineChart>
      <c:lineChart>
        <c:grouping val="standard"/>
        <c:varyColors val="0"/>
        <c:ser>
          <c:idx val="0"/>
          <c:order val="0"/>
          <c:tx>
            <c:strRef>
              <c:f>'7B'!$M$54</c:f>
              <c:strCache>
                <c:ptCount val="1"/>
                <c:pt idx="0">
                  <c:v>KF21 - VE-andel (højre)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'7B'!$N$54:$AC$54</c:f>
              <c:numCache>
                <c:formatCode>0%</c:formatCode>
                <c:ptCount val="16"/>
                <c:pt idx="0">
                  <c:v>0.18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0.33</c:v>
                </c:pt>
                <c:pt idx="4">
                  <c:v>0.39</c:v>
                </c:pt>
                <c:pt idx="5">
                  <c:v>0.42</c:v>
                </c:pt>
                <c:pt idx="6">
                  <c:v>0.49</c:v>
                </c:pt>
                <c:pt idx="7">
                  <c:v>0.54</c:v>
                </c:pt>
                <c:pt idx="8">
                  <c:v>0.59</c:v>
                </c:pt>
                <c:pt idx="9">
                  <c:v>0.66</c:v>
                </c:pt>
                <c:pt idx="10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0-445D-87B3-DDE6A13D479E}"/>
            </c:ext>
          </c:extLst>
        </c:ser>
        <c:ser>
          <c:idx val="1"/>
          <c:order val="1"/>
          <c:tx>
            <c:strRef>
              <c:f>'7B'!$M$55</c:f>
              <c:strCache>
                <c:ptCount val="1"/>
                <c:pt idx="0">
                  <c:v>KF22 - VE-andel (højre)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'7B'!$N$55:$AC$55</c:f>
              <c:numCache>
                <c:formatCode>0%</c:formatCode>
                <c:ptCount val="16"/>
                <c:pt idx="0">
                  <c:v>0.16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0.38</c:v>
                </c:pt>
                <c:pt idx="6">
                  <c:v>0.44</c:v>
                </c:pt>
                <c:pt idx="7">
                  <c:v>0.51</c:v>
                </c:pt>
                <c:pt idx="8">
                  <c:v>0.57999999999999996</c:v>
                </c:pt>
                <c:pt idx="9">
                  <c:v>0.66</c:v>
                </c:pt>
                <c:pt idx="10">
                  <c:v>0.75</c:v>
                </c:pt>
                <c:pt idx="11">
                  <c:v>0.79</c:v>
                </c:pt>
                <c:pt idx="12">
                  <c:v>0.83</c:v>
                </c:pt>
                <c:pt idx="13">
                  <c:v>0.87</c:v>
                </c:pt>
                <c:pt idx="14">
                  <c:v>0.89</c:v>
                </c:pt>
                <c:pt idx="1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0-445D-87B3-DDE6A13D4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265120"/>
        <c:axId val="725264792"/>
      </c:lineChart>
      <c:catAx>
        <c:axId val="61119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6040"/>
        <c:crosses val="autoZero"/>
        <c:auto val="1"/>
        <c:lblAlgn val="ctr"/>
        <c:lblOffset val="100"/>
        <c:tickLblSkip val="5"/>
        <c:noMultiLvlLbl val="0"/>
      </c:catAx>
      <c:valAx>
        <c:axId val="61119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5056"/>
        <c:crosses val="autoZero"/>
        <c:crossBetween val="between"/>
      </c:valAx>
      <c:valAx>
        <c:axId val="725264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5265120"/>
        <c:crosses val="max"/>
        <c:crossBetween val="between"/>
      </c:valAx>
      <c:catAx>
        <c:axId val="7252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5264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af ledningsgas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0923424263910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'7B'!$M$4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'7B'!$N$4:$BG$4</c:f>
              <c:numCache>
                <c:formatCode>General</c:formatCode>
                <c:ptCount val="46"/>
                <c:pt idx="0">
                  <c:v>66.97</c:v>
                </c:pt>
                <c:pt idx="1">
                  <c:v>76.81</c:v>
                </c:pt>
                <c:pt idx="2">
                  <c:v>79.83</c:v>
                </c:pt>
                <c:pt idx="3">
                  <c:v>91.7</c:v>
                </c:pt>
                <c:pt idx="4">
                  <c:v>102.64</c:v>
                </c:pt>
                <c:pt idx="5">
                  <c:v>120.15</c:v>
                </c:pt>
                <c:pt idx="6">
                  <c:v>141.38</c:v>
                </c:pt>
                <c:pt idx="7">
                  <c:v>145.05000000000001</c:v>
                </c:pt>
                <c:pt idx="8">
                  <c:v>157.1</c:v>
                </c:pt>
                <c:pt idx="9">
                  <c:v>164.33</c:v>
                </c:pt>
                <c:pt idx="10">
                  <c:v>161.08000000000001</c:v>
                </c:pt>
                <c:pt idx="11">
                  <c:v>169.36</c:v>
                </c:pt>
                <c:pt idx="12">
                  <c:v>167.43</c:v>
                </c:pt>
                <c:pt idx="13">
                  <c:v>169.72</c:v>
                </c:pt>
                <c:pt idx="14">
                  <c:v>168.04</c:v>
                </c:pt>
                <c:pt idx="15">
                  <c:v>159.58000000000001</c:v>
                </c:pt>
                <c:pt idx="16">
                  <c:v>162.71</c:v>
                </c:pt>
                <c:pt idx="17">
                  <c:v>142.87</c:v>
                </c:pt>
                <c:pt idx="18">
                  <c:v>144.16</c:v>
                </c:pt>
                <c:pt idx="19">
                  <c:v>138.69999999999999</c:v>
                </c:pt>
                <c:pt idx="20">
                  <c:v>159.01</c:v>
                </c:pt>
                <c:pt idx="21">
                  <c:v>131.55000000000001</c:v>
                </c:pt>
                <c:pt idx="22">
                  <c:v>121.47</c:v>
                </c:pt>
                <c:pt idx="23">
                  <c:v>114.68</c:v>
                </c:pt>
                <c:pt idx="24">
                  <c:v>95.83</c:v>
                </c:pt>
                <c:pt idx="25">
                  <c:v>95.99</c:v>
                </c:pt>
                <c:pt idx="26">
                  <c:v>99.75</c:v>
                </c:pt>
                <c:pt idx="27">
                  <c:v>93.29</c:v>
                </c:pt>
                <c:pt idx="28">
                  <c:v>91.79</c:v>
                </c:pt>
                <c:pt idx="29">
                  <c:v>85.02</c:v>
                </c:pt>
                <c:pt idx="30">
                  <c:v>70.510000000000005</c:v>
                </c:pt>
                <c:pt idx="31">
                  <c:v>58.55</c:v>
                </c:pt>
                <c:pt idx="32">
                  <c:v>51.87</c:v>
                </c:pt>
                <c:pt idx="33">
                  <c:v>48.19</c:v>
                </c:pt>
                <c:pt idx="34">
                  <c:v>49.34</c:v>
                </c:pt>
                <c:pt idx="35">
                  <c:v>47.52</c:v>
                </c:pt>
                <c:pt idx="36">
                  <c:v>39.65</c:v>
                </c:pt>
                <c:pt idx="37">
                  <c:v>32.75</c:v>
                </c:pt>
                <c:pt idx="38">
                  <c:v>25.94</c:v>
                </c:pt>
                <c:pt idx="39">
                  <c:v>19.489999999999998</c:v>
                </c:pt>
                <c:pt idx="40">
                  <c:v>13.54</c:v>
                </c:pt>
                <c:pt idx="41">
                  <c:v>10.61</c:v>
                </c:pt>
                <c:pt idx="42">
                  <c:v>8.36</c:v>
                </c:pt>
                <c:pt idx="43">
                  <c:v>6.11</c:v>
                </c:pt>
                <c:pt idx="44">
                  <c:v>4.75</c:v>
                </c:pt>
                <c:pt idx="45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F-4ED3-819F-96ED6E37DDC8}"/>
            </c:ext>
          </c:extLst>
        </c:ser>
        <c:ser>
          <c:idx val="1"/>
          <c:order val="1"/>
          <c:tx>
            <c:strRef>
              <c:f>'7B'!$M$5</c:f>
              <c:strCache>
                <c:ptCount val="1"/>
                <c:pt idx="0">
                  <c:v>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'7B'!$N$5:$BG$5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0.34</c:v>
                </c:pt>
                <c:pt idx="25">
                  <c:v>1.02</c:v>
                </c:pt>
                <c:pt idx="26">
                  <c:v>3.14</c:v>
                </c:pt>
                <c:pt idx="27">
                  <c:v>5.18</c:v>
                </c:pt>
                <c:pt idx="28">
                  <c:v>7.13</c:v>
                </c:pt>
                <c:pt idx="29">
                  <c:v>9.49</c:v>
                </c:pt>
                <c:pt idx="30">
                  <c:v>13.55</c:v>
                </c:pt>
                <c:pt idx="31">
                  <c:v>19.8</c:v>
                </c:pt>
                <c:pt idx="32">
                  <c:v>22.2</c:v>
                </c:pt>
                <c:pt idx="33">
                  <c:v>25.4</c:v>
                </c:pt>
                <c:pt idx="34">
                  <c:v>28.3</c:v>
                </c:pt>
                <c:pt idx="35">
                  <c:v>28.98</c:v>
                </c:pt>
                <c:pt idx="36">
                  <c:v>31.72</c:v>
                </c:pt>
                <c:pt idx="37">
                  <c:v>33.630000000000003</c:v>
                </c:pt>
                <c:pt idx="38">
                  <c:v>35.590000000000003</c:v>
                </c:pt>
                <c:pt idx="39">
                  <c:v>37.840000000000003</c:v>
                </c:pt>
                <c:pt idx="40">
                  <c:v>40.11</c:v>
                </c:pt>
                <c:pt idx="41">
                  <c:v>40.11</c:v>
                </c:pt>
                <c:pt idx="42">
                  <c:v>40.090000000000003</c:v>
                </c:pt>
                <c:pt idx="43">
                  <c:v>40.03</c:v>
                </c:pt>
                <c:pt idx="44">
                  <c:v>39.19</c:v>
                </c:pt>
                <c:pt idx="45">
                  <c:v>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F-4ED3-819F-96ED6E37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00960"/>
        <c:axId val="611196368"/>
      </c:areaChart>
      <c:lineChart>
        <c:grouping val="standard"/>
        <c:varyColors val="0"/>
        <c:ser>
          <c:idx val="2"/>
          <c:order val="2"/>
          <c:tx>
            <c:strRef>
              <c:f>'7B'!$M$6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'7B'!$N$6:$BG$6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0.03</c:v>
                </c:pt>
                <c:pt idx="27">
                  <c:v>0.05</c:v>
                </c:pt>
                <c:pt idx="28">
                  <c:v>7.0000000000000007E-2</c:v>
                </c:pt>
                <c:pt idx="29">
                  <c:v>0.1</c:v>
                </c:pt>
                <c:pt idx="30">
                  <c:v>0.16</c:v>
                </c:pt>
                <c:pt idx="31">
                  <c:v>0.25</c:v>
                </c:pt>
                <c:pt idx="32">
                  <c:v>0.3</c:v>
                </c:pt>
                <c:pt idx="33">
                  <c:v>0.35</c:v>
                </c:pt>
                <c:pt idx="34">
                  <c:v>0.36</c:v>
                </c:pt>
                <c:pt idx="35">
                  <c:v>0.38</c:v>
                </c:pt>
                <c:pt idx="36">
                  <c:v>0.44</c:v>
                </c:pt>
                <c:pt idx="37">
                  <c:v>0.51</c:v>
                </c:pt>
                <c:pt idx="38">
                  <c:v>0.57999999999999996</c:v>
                </c:pt>
                <c:pt idx="39">
                  <c:v>0.66</c:v>
                </c:pt>
                <c:pt idx="40">
                  <c:v>0.75</c:v>
                </c:pt>
                <c:pt idx="41">
                  <c:v>0.79</c:v>
                </c:pt>
                <c:pt idx="42">
                  <c:v>0.83</c:v>
                </c:pt>
                <c:pt idx="43">
                  <c:v>0.87</c:v>
                </c:pt>
                <c:pt idx="44">
                  <c:v>0.89</c:v>
                </c:pt>
                <c:pt idx="4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F-4ED3-819F-96ED6E37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555888"/>
        <c:axId val="690557856"/>
      </c:lineChart>
      <c:catAx>
        <c:axId val="6112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6368"/>
        <c:crosses val="autoZero"/>
        <c:auto val="1"/>
        <c:lblAlgn val="ctr"/>
        <c:lblOffset val="100"/>
        <c:tickLblSkip val="5"/>
        <c:noMultiLvlLbl val="0"/>
      </c:catAx>
      <c:valAx>
        <c:axId val="61119636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00960"/>
        <c:crosses val="autoZero"/>
        <c:crossBetween val="between"/>
      </c:valAx>
      <c:valAx>
        <c:axId val="690557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90555888"/>
        <c:crosses val="max"/>
        <c:crossBetween val="between"/>
      </c:valAx>
      <c:catAx>
        <c:axId val="69055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55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69593611225126"/>
          <c:y val="0.44139991766907277"/>
          <c:w val="0.24708605440907563"/>
          <c:h val="0.30595194222372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inkl. affaldsforbrænding og sekundære producenter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88075306937343734"/>
          <c:h val="0.62586597573261094"/>
        </c:manualLayout>
      </c:layout>
      <c:areaChart>
        <c:grouping val="stacked"/>
        <c:varyColors val="0"/>
        <c:ser>
          <c:idx val="0"/>
          <c:order val="0"/>
          <c:tx>
            <c:strRef>
              <c:f>'8A'!$M$4</c:f>
              <c:strCache>
                <c:ptCount val="1"/>
                <c:pt idx="0">
                  <c:v>El-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F-492B-A680-9379A31D39F0}"/>
            </c:ext>
          </c:extLst>
        </c:ser>
        <c:ser>
          <c:idx val="1"/>
          <c:order val="1"/>
          <c:tx>
            <c:strRef>
              <c:f>'8A'!$M$5</c:f>
              <c:strCache>
                <c:ptCount val="1"/>
                <c:pt idx="0">
                  <c:v>Affaldsforbrænding og sekundære producenter</c:v>
                </c:pt>
              </c:strCache>
            </c:strRef>
          </c:tx>
          <c:spPr>
            <a:pattFill prst="dkUpDiag">
              <a:fgClr>
                <a:srgbClr val="6FB5BD"/>
              </a:fgClr>
              <a:bgClr>
                <a:schemeClr val="bg1"/>
              </a:bgClr>
            </a:pattFill>
            <a:ln w="12700">
              <a:solidFill>
                <a:srgbClr val="6FB5BD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'8A'!$N$5:$BG$5</c:f>
              <c:numCache>
                <c:formatCode>General</c:formatCode>
                <c:ptCount val="46"/>
                <c:pt idx="0">
                  <c:v>0.86</c:v>
                </c:pt>
                <c:pt idx="1">
                  <c:v>0.91</c:v>
                </c:pt>
                <c:pt idx="2">
                  <c:v>0.94</c:v>
                </c:pt>
                <c:pt idx="3">
                  <c:v>1.01</c:v>
                </c:pt>
                <c:pt idx="4">
                  <c:v>1.08</c:v>
                </c:pt>
                <c:pt idx="5">
                  <c:v>1.26</c:v>
                </c:pt>
                <c:pt idx="6">
                  <c:v>1.55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2.0099999999999998</c:v>
                </c:pt>
                <c:pt idx="11">
                  <c:v>2.04</c:v>
                </c:pt>
                <c:pt idx="12">
                  <c:v>2.11</c:v>
                </c:pt>
                <c:pt idx="13">
                  <c:v>2.17</c:v>
                </c:pt>
                <c:pt idx="14">
                  <c:v>2.2000000000000002</c:v>
                </c:pt>
                <c:pt idx="15">
                  <c:v>2.09</c:v>
                </c:pt>
                <c:pt idx="16">
                  <c:v>2.02</c:v>
                </c:pt>
                <c:pt idx="17">
                  <c:v>1.97</c:v>
                </c:pt>
                <c:pt idx="18">
                  <c:v>1.93</c:v>
                </c:pt>
                <c:pt idx="19">
                  <c:v>1.85</c:v>
                </c:pt>
                <c:pt idx="20">
                  <c:v>1.87</c:v>
                </c:pt>
                <c:pt idx="21">
                  <c:v>1.76</c:v>
                </c:pt>
                <c:pt idx="22">
                  <c:v>1.77</c:v>
                </c:pt>
                <c:pt idx="23">
                  <c:v>1.91</c:v>
                </c:pt>
                <c:pt idx="24">
                  <c:v>1.9</c:v>
                </c:pt>
                <c:pt idx="25">
                  <c:v>1.95</c:v>
                </c:pt>
                <c:pt idx="26">
                  <c:v>1.89</c:v>
                </c:pt>
                <c:pt idx="27">
                  <c:v>1.86</c:v>
                </c:pt>
                <c:pt idx="28">
                  <c:v>1.83</c:v>
                </c:pt>
                <c:pt idx="29">
                  <c:v>1.81</c:v>
                </c:pt>
                <c:pt idx="30">
                  <c:v>1.8</c:v>
                </c:pt>
                <c:pt idx="31">
                  <c:v>1.93</c:v>
                </c:pt>
                <c:pt idx="32">
                  <c:v>1.9</c:v>
                </c:pt>
                <c:pt idx="33">
                  <c:v>1.82</c:v>
                </c:pt>
                <c:pt idx="34">
                  <c:v>1.87</c:v>
                </c:pt>
                <c:pt idx="35">
                  <c:v>1.76</c:v>
                </c:pt>
                <c:pt idx="36">
                  <c:v>1.58</c:v>
                </c:pt>
                <c:pt idx="37">
                  <c:v>1.38</c:v>
                </c:pt>
                <c:pt idx="38">
                  <c:v>1.19</c:v>
                </c:pt>
                <c:pt idx="39">
                  <c:v>0.98</c:v>
                </c:pt>
                <c:pt idx="40">
                  <c:v>0.76</c:v>
                </c:pt>
                <c:pt idx="41">
                  <c:v>0.74</c:v>
                </c:pt>
                <c:pt idx="42">
                  <c:v>0.71</c:v>
                </c:pt>
                <c:pt idx="43">
                  <c:v>0.69</c:v>
                </c:pt>
                <c:pt idx="44">
                  <c:v>0.67</c:v>
                </c:pt>
                <c:pt idx="45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F-492B-A680-9379A31D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76584"/>
        <c:axId val="618583800"/>
      </c:areaChart>
      <c:catAx>
        <c:axId val="61857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3800"/>
        <c:crosses val="autoZero"/>
        <c:auto val="1"/>
        <c:lblAlgn val="ctr"/>
        <c:lblOffset val="100"/>
        <c:tickLblSkip val="5"/>
        <c:noMultiLvlLbl val="0"/>
      </c:catAx>
      <c:valAx>
        <c:axId val="61858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954994962122625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6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 samt 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3346680598574465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'8A'!$M$229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'8A'!$N$229:$BG$229</c:f>
              <c:numCache>
                <c:formatCode>General</c:formatCode>
                <c:ptCount val="46"/>
                <c:pt idx="0">
                  <c:v>0.04</c:v>
                </c:pt>
                <c:pt idx="1">
                  <c:v>0.06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0.13</c:v>
                </c:pt>
                <c:pt idx="7">
                  <c:v>0.16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0.21</c:v>
                </c:pt>
                <c:pt idx="14">
                  <c:v>0.21</c:v>
                </c:pt>
                <c:pt idx="15">
                  <c:v>0.22</c:v>
                </c:pt>
                <c:pt idx="16">
                  <c:v>0.21</c:v>
                </c:pt>
                <c:pt idx="17">
                  <c:v>0.22</c:v>
                </c:pt>
                <c:pt idx="18">
                  <c:v>0.22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0.28999999999999998</c:v>
                </c:pt>
                <c:pt idx="24">
                  <c:v>0.36</c:v>
                </c:pt>
                <c:pt idx="25">
                  <c:v>0.38</c:v>
                </c:pt>
                <c:pt idx="26">
                  <c:v>0.41</c:v>
                </c:pt>
                <c:pt idx="27">
                  <c:v>0.46</c:v>
                </c:pt>
                <c:pt idx="28">
                  <c:v>0.48</c:v>
                </c:pt>
                <c:pt idx="29">
                  <c:v>0.52</c:v>
                </c:pt>
                <c:pt idx="30">
                  <c:v>0.56999999999999995</c:v>
                </c:pt>
                <c:pt idx="31">
                  <c:v>0.85</c:v>
                </c:pt>
                <c:pt idx="32">
                  <c:v>0.83</c:v>
                </c:pt>
                <c:pt idx="33">
                  <c:v>0.86</c:v>
                </c:pt>
                <c:pt idx="34">
                  <c:v>0.97</c:v>
                </c:pt>
                <c:pt idx="35">
                  <c:v>0.98</c:v>
                </c:pt>
                <c:pt idx="36">
                  <c:v>0.97</c:v>
                </c:pt>
                <c:pt idx="37">
                  <c:v>0.95</c:v>
                </c:pt>
                <c:pt idx="38">
                  <c:v>0.91</c:v>
                </c:pt>
                <c:pt idx="39">
                  <c:v>0.89</c:v>
                </c:pt>
                <c:pt idx="40">
                  <c:v>0.87</c:v>
                </c:pt>
                <c:pt idx="41">
                  <c:v>0.86</c:v>
                </c:pt>
                <c:pt idx="42">
                  <c:v>0.72</c:v>
                </c:pt>
                <c:pt idx="43">
                  <c:v>0.37</c:v>
                </c:pt>
                <c:pt idx="44">
                  <c:v>0.39</c:v>
                </c:pt>
                <c:pt idx="4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3-4079-87A6-CBA4BE441B10}"/>
            </c:ext>
          </c:extLst>
        </c:ser>
        <c:ser>
          <c:idx val="1"/>
          <c:order val="1"/>
          <c:tx>
            <c:strRef>
              <c:f>'8A'!$M$230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'8A'!$N$230:$BG$230</c:f>
              <c:numCache>
                <c:formatCode>General</c:formatCode>
                <c:ptCount val="46"/>
                <c:pt idx="0">
                  <c:v>0.4</c:v>
                </c:pt>
                <c:pt idx="1">
                  <c:v>0.48</c:v>
                </c:pt>
                <c:pt idx="2">
                  <c:v>0.54</c:v>
                </c:pt>
                <c:pt idx="3">
                  <c:v>0.54</c:v>
                </c:pt>
                <c:pt idx="4">
                  <c:v>0.53</c:v>
                </c:pt>
                <c:pt idx="5">
                  <c:v>0.63</c:v>
                </c:pt>
                <c:pt idx="6">
                  <c:v>0.75</c:v>
                </c:pt>
                <c:pt idx="7">
                  <c:v>0.74</c:v>
                </c:pt>
                <c:pt idx="8">
                  <c:v>0.76</c:v>
                </c:pt>
                <c:pt idx="9">
                  <c:v>0.79</c:v>
                </c:pt>
                <c:pt idx="10">
                  <c:v>0.7</c:v>
                </c:pt>
                <c:pt idx="11">
                  <c:v>0.89</c:v>
                </c:pt>
                <c:pt idx="12">
                  <c:v>1.08</c:v>
                </c:pt>
                <c:pt idx="13">
                  <c:v>1.2</c:v>
                </c:pt>
                <c:pt idx="14">
                  <c:v>1.31</c:v>
                </c:pt>
                <c:pt idx="15">
                  <c:v>1.36</c:v>
                </c:pt>
                <c:pt idx="16">
                  <c:v>1.37</c:v>
                </c:pt>
                <c:pt idx="17">
                  <c:v>1.39</c:v>
                </c:pt>
                <c:pt idx="18">
                  <c:v>1.1000000000000001</c:v>
                </c:pt>
                <c:pt idx="19">
                  <c:v>1.25</c:v>
                </c:pt>
                <c:pt idx="20">
                  <c:v>1.85</c:v>
                </c:pt>
                <c:pt idx="21">
                  <c:v>1.54</c:v>
                </c:pt>
                <c:pt idx="22">
                  <c:v>1.35</c:v>
                </c:pt>
                <c:pt idx="23">
                  <c:v>1.55</c:v>
                </c:pt>
                <c:pt idx="24">
                  <c:v>1.37</c:v>
                </c:pt>
                <c:pt idx="25">
                  <c:v>1.49</c:v>
                </c:pt>
                <c:pt idx="26">
                  <c:v>1.47</c:v>
                </c:pt>
                <c:pt idx="27">
                  <c:v>1.52</c:v>
                </c:pt>
                <c:pt idx="28">
                  <c:v>1.27</c:v>
                </c:pt>
                <c:pt idx="29">
                  <c:v>1.31</c:v>
                </c:pt>
                <c:pt idx="30">
                  <c:v>1.42</c:v>
                </c:pt>
                <c:pt idx="31">
                  <c:v>1.74</c:v>
                </c:pt>
                <c:pt idx="32">
                  <c:v>1.9</c:v>
                </c:pt>
                <c:pt idx="33">
                  <c:v>1.73</c:v>
                </c:pt>
                <c:pt idx="34">
                  <c:v>1.62</c:v>
                </c:pt>
                <c:pt idx="35">
                  <c:v>1.54</c:v>
                </c:pt>
                <c:pt idx="36">
                  <c:v>1.52</c:v>
                </c:pt>
                <c:pt idx="37">
                  <c:v>1.5</c:v>
                </c:pt>
                <c:pt idx="38">
                  <c:v>1.46</c:v>
                </c:pt>
                <c:pt idx="39">
                  <c:v>1.4</c:v>
                </c:pt>
                <c:pt idx="40">
                  <c:v>1.26</c:v>
                </c:pt>
                <c:pt idx="41">
                  <c:v>1.27</c:v>
                </c:pt>
                <c:pt idx="42">
                  <c:v>1.25</c:v>
                </c:pt>
                <c:pt idx="43">
                  <c:v>1.24</c:v>
                </c:pt>
                <c:pt idx="44">
                  <c:v>1.23</c:v>
                </c:pt>
                <c:pt idx="4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3-4079-87A6-CBA4BE441B10}"/>
            </c:ext>
          </c:extLst>
        </c:ser>
        <c:ser>
          <c:idx val="2"/>
          <c:order val="2"/>
          <c:tx>
            <c:strRef>
              <c:f>'8A'!$M$231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'8A'!$N$231:$BG$231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0.18</c:v>
                </c:pt>
                <c:pt idx="5">
                  <c:v>0.16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0.33</c:v>
                </c:pt>
                <c:pt idx="10">
                  <c:v>0.31</c:v>
                </c:pt>
                <c:pt idx="11">
                  <c:v>0.3</c:v>
                </c:pt>
                <c:pt idx="12">
                  <c:v>0.37</c:v>
                </c:pt>
                <c:pt idx="13">
                  <c:v>0.38</c:v>
                </c:pt>
                <c:pt idx="14">
                  <c:v>0.41</c:v>
                </c:pt>
                <c:pt idx="15">
                  <c:v>0.45</c:v>
                </c:pt>
                <c:pt idx="16">
                  <c:v>0.48</c:v>
                </c:pt>
                <c:pt idx="17">
                  <c:v>0.46</c:v>
                </c:pt>
                <c:pt idx="18">
                  <c:v>0.3</c:v>
                </c:pt>
                <c:pt idx="19">
                  <c:v>0.27</c:v>
                </c:pt>
                <c:pt idx="20">
                  <c:v>0.42</c:v>
                </c:pt>
                <c:pt idx="21">
                  <c:v>0.28999999999999998</c:v>
                </c:pt>
                <c:pt idx="22">
                  <c:v>0.39</c:v>
                </c:pt>
                <c:pt idx="23">
                  <c:v>0.42</c:v>
                </c:pt>
                <c:pt idx="24">
                  <c:v>0.47</c:v>
                </c:pt>
                <c:pt idx="25">
                  <c:v>0.59</c:v>
                </c:pt>
                <c:pt idx="26">
                  <c:v>0.47</c:v>
                </c:pt>
                <c:pt idx="27">
                  <c:v>0.32</c:v>
                </c:pt>
                <c:pt idx="28">
                  <c:v>0.46</c:v>
                </c:pt>
                <c:pt idx="29">
                  <c:v>0.55000000000000004</c:v>
                </c:pt>
                <c:pt idx="30">
                  <c:v>0.62</c:v>
                </c:pt>
                <c:pt idx="31">
                  <c:v>0.78</c:v>
                </c:pt>
                <c:pt idx="32">
                  <c:v>0.77</c:v>
                </c:pt>
                <c:pt idx="33">
                  <c:v>0.77</c:v>
                </c:pt>
                <c:pt idx="34">
                  <c:v>0.69</c:v>
                </c:pt>
                <c:pt idx="35">
                  <c:v>0.68</c:v>
                </c:pt>
                <c:pt idx="36">
                  <c:v>0.68</c:v>
                </c:pt>
                <c:pt idx="37">
                  <c:v>0.67</c:v>
                </c:pt>
                <c:pt idx="38">
                  <c:v>0.65</c:v>
                </c:pt>
                <c:pt idx="39">
                  <c:v>0.64</c:v>
                </c:pt>
                <c:pt idx="40">
                  <c:v>0.62</c:v>
                </c:pt>
                <c:pt idx="41">
                  <c:v>0.62</c:v>
                </c:pt>
                <c:pt idx="42">
                  <c:v>0.62</c:v>
                </c:pt>
                <c:pt idx="43">
                  <c:v>0.62</c:v>
                </c:pt>
                <c:pt idx="44">
                  <c:v>0.63</c:v>
                </c:pt>
                <c:pt idx="45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3-4079-87A6-CBA4BE441B10}"/>
            </c:ext>
          </c:extLst>
        </c:ser>
        <c:ser>
          <c:idx val="3"/>
          <c:order val="3"/>
          <c:tx>
            <c:strRef>
              <c:f>'8A'!$M$232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'8A'!$N$232:$BG$232</c:f>
              <c:numCache>
                <c:formatCode>General</c:formatCode>
                <c:ptCount val="46"/>
                <c:pt idx="0">
                  <c:v>0.16</c:v>
                </c:pt>
                <c:pt idx="1">
                  <c:v>0.15</c:v>
                </c:pt>
                <c:pt idx="2">
                  <c:v>0.18</c:v>
                </c:pt>
                <c:pt idx="3">
                  <c:v>0.19</c:v>
                </c:pt>
                <c:pt idx="4">
                  <c:v>0.23</c:v>
                </c:pt>
                <c:pt idx="5">
                  <c:v>0.23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0.31</c:v>
                </c:pt>
                <c:pt idx="9">
                  <c:v>0.3</c:v>
                </c:pt>
                <c:pt idx="10">
                  <c:v>0.31</c:v>
                </c:pt>
                <c:pt idx="11">
                  <c:v>0.37</c:v>
                </c:pt>
                <c:pt idx="12">
                  <c:v>0.44</c:v>
                </c:pt>
                <c:pt idx="13">
                  <c:v>0.76</c:v>
                </c:pt>
                <c:pt idx="14">
                  <c:v>0.84</c:v>
                </c:pt>
                <c:pt idx="15">
                  <c:v>0.82</c:v>
                </c:pt>
                <c:pt idx="16">
                  <c:v>0.92</c:v>
                </c:pt>
                <c:pt idx="17">
                  <c:v>0.91</c:v>
                </c:pt>
                <c:pt idx="18">
                  <c:v>1.1100000000000001</c:v>
                </c:pt>
                <c:pt idx="19">
                  <c:v>1.37</c:v>
                </c:pt>
                <c:pt idx="20">
                  <c:v>1.59</c:v>
                </c:pt>
                <c:pt idx="21">
                  <c:v>1.69</c:v>
                </c:pt>
                <c:pt idx="22">
                  <c:v>1.85</c:v>
                </c:pt>
                <c:pt idx="23">
                  <c:v>1.77</c:v>
                </c:pt>
                <c:pt idx="24">
                  <c:v>1.89</c:v>
                </c:pt>
                <c:pt idx="25">
                  <c:v>1.92</c:v>
                </c:pt>
                <c:pt idx="26">
                  <c:v>2.21</c:v>
                </c:pt>
                <c:pt idx="27">
                  <c:v>2.6</c:v>
                </c:pt>
                <c:pt idx="28">
                  <c:v>2.98</c:v>
                </c:pt>
                <c:pt idx="29">
                  <c:v>3.21</c:v>
                </c:pt>
                <c:pt idx="30">
                  <c:v>3.84</c:v>
                </c:pt>
                <c:pt idx="31">
                  <c:v>5.5</c:v>
                </c:pt>
                <c:pt idx="32">
                  <c:v>5.6</c:v>
                </c:pt>
                <c:pt idx="33">
                  <c:v>6.2</c:v>
                </c:pt>
                <c:pt idx="34">
                  <c:v>6.1</c:v>
                </c:pt>
                <c:pt idx="35">
                  <c:v>6.22</c:v>
                </c:pt>
                <c:pt idx="36">
                  <c:v>6.25</c:v>
                </c:pt>
                <c:pt idx="37">
                  <c:v>6.22</c:v>
                </c:pt>
                <c:pt idx="38">
                  <c:v>6.13</c:v>
                </c:pt>
                <c:pt idx="39">
                  <c:v>5.93</c:v>
                </c:pt>
                <c:pt idx="40">
                  <c:v>5.46</c:v>
                </c:pt>
                <c:pt idx="41">
                  <c:v>5.47</c:v>
                </c:pt>
                <c:pt idx="42">
                  <c:v>5.43</c:v>
                </c:pt>
                <c:pt idx="43">
                  <c:v>5.51</c:v>
                </c:pt>
                <c:pt idx="44">
                  <c:v>5.51</c:v>
                </c:pt>
                <c:pt idx="45">
                  <c:v>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33-4079-87A6-CBA4BE441B10}"/>
            </c:ext>
          </c:extLst>
        </c:ser>
        <c:ser>
          <c:idx val="4"/>
          <c:order val="4"/>
          <c:tx>
            <c:strRef>
              <c:f>'8A'!$M$233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'8A'!$N$233:$BG$233</c:f>
              <c:numCache>
                <c:formatCode>General</c:formatCode>
                <c:ptCount val="46"/>
                <c:pt idx="0">
                  <c:v>0.16</c:v>
                </c:pt>
                <c:pt idx="1">
                  <c:v>0.22</c:v>
                </c:pt>
                <c:pt idx="2">
                  <c:v>0.26</c:v>
                </c:pt>
                <c:pt idx="3">
                  <c:v>0.22</c:v>
                </c:pt>
                <c:pt idx="4">
                  <c:v>0.23</c:v>
                </c:pt>
                <c:pt idx="5">
                  <c:v>0.22</c:v>
                </c:pt>
                <c:pt idx="6">
                  <c:v>0.22</c:v>
                </c:pt>
                <c:pt idx="7">
                  <c:v>0.23</c:v>
                </c:pt>
                <c:pt idx="8">
                  <c:v>0.25</c:v>
                </c:pt>
                <c:pt idx="9">
                  <c:v>0.22</c:v>
                </c:pt>
                <c:pt idx="10">
                  <c:v>0.22</c:v>
                </c:pt>
                <c:pt idx="11">
                  <c:v>0.22</c:v>
                </c:pt>
                <c:pt idx="12">
                  <c:v>0.25</c:v>
                </c:pt>
                <c:pt idx="13">
                  <c:v>0.4</c:v>
                </c:pt>
                <c:pt idx="14">
                  <c:v>0.71</c:v>
                </c:pt>
                <c:pt idx="15">
                  <c:v>0.85</c:v>
                </c:pt>
                <c:pt idx="16">
                  <c:v>0.56999999999999995</c:v>
                </c:pt>
                <c:pt idx="17">
                  <c:v>0.69</c:v>
                </c:pt>
                <c:pt idx="18">
                  <c:v>0.94</c:v>
                </c:pt>
                <c:pt idx="19">
                  <c:v>1.04</c:v>
                </c:pt>
                <c:pt idx="20">
                  <c:v>2.04</c:v>
                </c:pt>
                <c:pt idx="21">
                  <c:v>2.1800000000000002</c:v>
                </c:pt>
                <c:pt idx="22">
                  <c:v>2.6</c:v>
                </c:pt>
                <c:pt idx="23">
                  <c:v>2.6</c:v>
                </c:pt>
                <c:pt idx="24">
                  <c:v>2.64</c:v>
                </c:pt>
                <c:pt idx="25">
                  <c:v>2.41</c:v>
                </c:pt>
                <c:pt idx="26">
                  <c:v>3.05</c:v>
                </c:pt>
                <c:pt idx="27">
                  <c:v>4.46</c:v>
                </c:pt>
                <c:pt idx="28">
                  <c:v>4.0999999999999996</c:v>
                </c:pt>
                <c:pt idx="29">
                  <c:v>3.9</c:v>
                </c:pt>
                <c:pt idx="30">
                  <c:v>3.34</c:v>
                </c:pt>
                <c:pt idx="31">
                  <c:v>6.99</c:v>
                </c:pt>
                <c:pt idx="32">
                  <c:v>6.64</c:v>
                </c:pt>
                <c:pt idx="33">
                  <c:v>6.52</c:v>
                </c:pt>
                <c:pt idx="34">
                  <c:v>3.73</c:v>
                </c:pt>
                <c:pt idx="35">
                  <c:v>3.74</c:v>
                </c:pt>
                <c:pt idx="36">
                  <c:v>3.68</c:v>
                </c:pt>
                <c:pt idx="37">
                  <c:v>3.46</c:v>
                </c:pt>
                <c:pt idx="38">
                  <c:v>3.32</c:v>
                </c:pt>
                <c:pt idx="39">
                  <c:v>2.96</c:v>
                </c:pt>
                <c:pt idx="40">
                  <c:v>1.99</c:v>
                </c:pt>
                <c:pt idx="41">
                  <c:v>1.1599999999999999</c:v>
                </c:pt>
                <c:pt idx="42">
                  <c:v>0.85</c:v>
                </c:pt>
                <c:pt idx="43">
                  <c:v>0.87</c:v>
                </c:pt>
                <c:pt idx="44">
                  <c:v>0.66</c:v>
                </c:pt>
                <c:pt idx="4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3-4079-87A6-CBA4BE441B10}"/>
            </c:ext>
          </c:extLst>
        </c:ser>
        <c:ser>
          <c:idx val="5"/>
          <c:order val="5"/>
          <c:tx>
            <c:strRef>
              <c:f>'8A'!$M$234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'8A'!$N$234:$BG$234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33-4079-87A6-CBA4BE441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83472"/>
        <c:axId val="618580848"/>
      </c:areaChart>
      <c:catAx>
        <c:axId val="61858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0848"/>
        <c:crosses val="autoZero"/>
        <c:auto val="1"/>
        <c:lblAlgn val="ctr"/>
        <c:lblOffset val="100"/>
        <c:tickLblSkip val="5"/>
        <c:noMultiLvlLbl val="0"/>
      </c:catAx>
      <c:valAx>
        <c:axId val="61858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3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4" Type="http://schemas.openxmlformats.org/officeDocument/2006/relationships/chart" Target="../charts/chart9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4" Type="http://schemas.openxmlformats.org/officeDocument/2006/relationships/chart" Target="../charts/chart15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4" Type="http://schemas.openxmlformats.org/officeDocument/2006/relationships/chart" Target="../charts/chart15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26" Type="http://schemas.openxmlformats.org/officeDocument/2006/relationships/chart" Target="../charts/chart55.xml"/><Relationship Id="rId3" Type="http://schemas.openxmlformats.org/officeDocument/2006/relationships/chart" Target="../charts/chart32.xml"/><Relationship Id="rId21" Type="http://schemas.openxmlformats.org/officeDocument/2006/relationships/chart" Target="../charts/chart50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5" Type="http://schemas.openxmlformats.org/officeDocument/2006/relationships/chart" Target="../charts/chart54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20" Type="http://schemas.openxmlformats.org/officeDocument/2006/relationships/chart" Target="../charts/chart49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24" Type="http://schemas.openxmlformats.org/officeDocument/2006/relationships/chart" Target="../charts/chart53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23" Type="http://schemas.openxmlformats.org/officeDocument/2006/relationships/chart" Target="../charts/chart52.xml"/><Relationship Id="rId10" Type="http://schemas.openxmlformats.org/officeDocument/2006/relationships/chart" Target="../charts/chart39.xml"/><Relationship Id="rId19" Type="http://schemas.openxmlformats.org/officeDocument/2006/relationships/chart" Target="../charts/chart48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Relationship Id="rId22" Type="http://schemas.openxmlformats.org/officeDocument/2006/relationships/chart" Target="../charts/chart51.xml"/><Relationship Id="rId27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2_1" descr="{&#10;   &quot;timestamp&quot;: &quot;2022-04-26 15:36:24&quot;,&#10;   &quot;fig_notat&quot;: 1,&#10;   &quot;fig_report&quot;: 1,&#10;   &quot;notat_id&quot;: &quot;02&quot;,&#10;   &quot;fig_title&quot;: &quot;De samlede netto-udledninger samt 2025 og 2030 reduktionsm\u00E5lene&quot;,&#10;   &quot;plot_title&quot;: &quot;Samlede netto-udledninger ift reduktionsm\u00E5l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kort overskrift&quot;,&#10;   &quot;ledger&quot;: {&#10;    &quot;2025 - 50 pct. reduktionsmål&quot;: {&#10;     &quot;comment&quot;: &quot;Rettet kort overskrift&quot;,&#10;     &quot;hex_color&quot;: &quot;#46AFF0&quot;,&#10;     &quot;ix_series&quot;: 1,&#10;     &quot;name&quot;: &quot;vcqt&quot;,&#10;     &quot;timestamp&quot;: &quot;2022-04-26 15:36:24&quot;,&#10;     &quot;xlcharttype&quot;: &quot;xlColumnClustered&quot;&#10;    },&#10;    &quot;2025 - 54 pct. reduktionsmål&quot;: {&#10;     &quot;comment&quot;: &quot;Rettet kort overskrift&quot;,&#10;     &quot;hex_color&quot;: &quot;#9170CB&quot;,&#10;     &quot;ix_series&quot;: 2,&#10;     &quot;name&quot;: &quot;vcqt&quot;,&#10;     &quot;timestamp&quot;: &quot;2022-04-26 15:36:24&quot;,&#10;     &quot;xlcharttype&quot;: &quot;xlColumnClustered&quot;&#10;    },&#10;    &quot;2030 - 70 pct. reduktionsmål&quot;: {&#10;     &quot;comment&quot;: &quot;Rettet kort overskrift&quot;,&#10;     &quot;hex_color&quot;: &quot;#4F67A5&quot;,&#10;     &quot;ix_series&quot;: 3,&#10;     &quot;name&quot;: &quot;vcqt&quot;,&#10;     &quot;timestamp&quot;: &quot;2022-04-26 15:36:24&quot;,&#10;     &quot;xlcharttype&quot;: &quot;xlColumnClustered&quot;&#10;    },&#10;    &quot;Nettoudledning&quot;: {&#10;     &quot;comment&quot;: &quot;Rettet kort overskrift&quot;,&#10;     &quot;hex_color&quot;: &quot;#0097A7&quot;,&#10;     &quot;ix_series&quot;: 4,&#10;     &quot;name&quot;: &quot;vcqt&quot;,&#10;     &quot;timestamp&quot;: &quot;2022-04-26 15:36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4" name="chart_2_5" descr="{&#10;   &quot;timestamp&quot;: &quot;2022-04-26 15:37:09&quot;,&#10;   &quot;fig_notat&quot;: 5,&#10;   &quot;fig_report&quot;: 5,&#10;   &quot;notat_id&quot;: &quot;02&quot;,&#10;   &quot;fig_title&quot;: &quot;Det samlede faktiske energiforbrug fordelt p\u00E5 energiformer&quot;,&#10;   &quot;plot_title&quot;: &quot;Samlet faktisk energiforbru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r\u00E6kkef\u00F8lge&quot;,&#10;   &quot;ledger&quot;: {&#10;    &quot;Affald, ikke bionedbrydeligt&quot;: {&#10;     &quot;comment&quot;: &quot;Rettet r\u00E6kkef\u00F8lge&quot;,&#10;     &quot;hex_color&quot;: &quot;#1D4C57&quot;,&#10;     &quot;ix_series&quot;: 3,&#10;     &quot;name&quot;: &quot;vcqt&quot;,&#10;     &quot;timestamp&quot;: &quot;2022-04-26 15:37:09&quot;,&#10;     &quot;xlcharttype&quot;: &quot;xlAreaStacked&quot;&#10;    },&#10;    &quot;Biobrændstoffer&quot;: {&#10;     &quot;comment&quot;: &quot;Rettet r\u00E6kkef\u00F8lge&quot;,&#10;     &quot;hex_color&quot;: &quot;#4F67A5&quot;,&#10;     &quot;ix_series&quot;: 6,&#10;     &quot;name&quot;: &quot;vcqt&quot;,&#10;     &quot;timestamp&quot;: &quot;2022-04-26 15:37:09&quot;,&#10;     &quot;xlcharttype&quot;: &quot;xlAreaStacked&quot;&#10;    },&#10;    &quot;Biogas&quot;: {&#10;     &quot;comment&quot;: &quot;Rettet r\u00E6kkef\u00F8lge&quot;,&#10;     &quot;hex_color&quot;: &quot;#6FB5BD&quot;,&#10;     &quot;ix_series&quot;: 5,&#10;     &quot;name&quot;: &quot;vcqt&quot;,&#10;     &quot;timestamp&quot;: &quot;2022-04-26 15:37:09&quot;,&#10;     &quot;xlcharttype&quot;: &quot;xlAreaStacked&quot;&#10;    },&#10;    &quot;Biomasse og øvrig VE&quot;: {&#10;     &quot;comment&quot;: &quot;Rettet r\u00E6kkef\u00F8lge&quot;,&#10;     &quot;hex_color&quot;: &quot;#5BEADB&quot;,&#10;     &quot;ix_series&quot;: 7,&#10;     &quot;name&quot;: &quot;vcqt&quot;,&#10;     &quot;timestamp&quot;: &quot;2022-04-26 15:37:09&quot;,&#10;     &quot;xlcharttype&quot;: &quot;xlAreaStacked&quot;&#10;    },&#10;    &quot;Kul &amp; Koks&quot;: {&#10;     &quot;comment&quot;: &quot;Rettet r\u00E6kkef\u00F8lge&quot;,&#10;     &quot;hex_color&quot;: &quot;#808080&quot;,&#10;     &quot;ix_series&quot;: 1,&#10;     &quot;name&quot;: &quot;vcqt&quot;,&#10;     &quot;timestamp&quot;: &quot;2022-04-26 15:37:09&quot;,&#10;     &quot;xlcharttype&quot;: &quot;xlAreaStacked&quot;&#10;    },&#10;    &quot;Naturgas&quot;: {&#10;     &quot;comment&quot;: &quot;Rettet r\u00E6kkef\u00F8lge&quot;,&#10;     &quot;hex_color&quot;: &quot;#9170CB&quot;,&#10;     &quot;ix_series&quot;: 4,&#10;     &quot;name&quot;: &quot;vcqt&quot;,&#10;     &quot;timestamp&quot;: &quot;2022-04-26 15:37:09&quot;,&#10;     &quot;xlcharttype&quot;: &quot;xlAreaStacked&quot;&#10;    },&#10;    &quot;Olie&quot;: {&#10;     &quot;comment&quot;: &quot;Rettet r\u00E6kkef\u00F8lge&quot;,&#10;     &quot;hex_color&quot;: &quot;#404040&quot;,&#10;     &quot;ix_series&quot;: 2,&#10;     &quot;name&quot;: &quot;vcqt&quot;,&#10;     &quot;timestamp&quot;: &quot;2022-04-26 15:37:09&quot;,&#10;     &quot;xlcharttype&quot;: &quot;xlAreaStacked&quot;&#10;    },&#10;    &quot;Vind og sol&quot;: {&#10;     &quot;comment&quot;: &quot;Rettet r\u00E6kkef\u00F8lge&quot;,&#10;     &quot;hex_color&quot;: &quot;#46AFF0&quot;,&#10;     &quot;ix_series&quot;: 8,&#10;     &quot;name&quot;: &quot;vcqt&quot;,&#10;     &quot;timestamp&quot;: &quot;2022-04-26 15:37:0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2_4" descr="{&#10;   &quot;timestamp&quot;: &quot;2022-04-20 13:45:35&quot;,&#10;   &quot;fig_notat&quot;: 4,&#10;   &quot;fig_report&quot;: 4,&#10;   &quot;notat_id&quot;: &quot;02&quot;,&#10;   &quot;fig_title&quot;: &quot;De samlede udledninger fordelt p\u00E5 CRF-kategorier samt CCS&quot;,&#10;   &quot;plot_title&quot;: &quot;Samlede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til figur 2.4 som i rapport&quot;,&#10;   &quot;ledger&quot;: {&#10;    &quot;Affaldsrelaterede udledninger (CRF 5)&quot;: {&#10;     &quot;comment&quot;: &quot;rettet til figur 2.4 som i rapport&quot;,&#10;     &quot;hex_color&quot;: &quot;#9170CB&quot;,&#10;     &quot;ix_series&quot;: 6,&#10;     &quot;name&quot;: &quot;azh&quot;,&#10;     &quot;timestamp&quot;: &quot;2022-04-20 13:45:35&quot;,&#10;     &quot;xlcharttype&quot;: &quot;xlAreaStacked&quot;&#10;    },&#10;    &quot;CCS&quot;: {&#10;     &quot;comment&quot;: &quot;rettet til figur 2.4 som i rapport&quot;,&#10;     &quot;hex_color&quot;: &quot;#FF8181&quot;,&#10;     &quot;ix_series&quot;: 1,&#10;     &quot;name&quot;: &quot;azh&quot;,&#10;     &quot;timestamp&quot;: &quot;2022-04-20 13:45:35&quot;,&#10;     &quot;xlcharttype&quot;: &quot;xlColumnStacked&quot;&#10;    },&#10;    &quot;Energirelaterede udledninger (CRF 1)&quot;: {&#10;     &quot;comment&quot;: &quot;rettet til figur 2.4 som i rapport&quot;,&#10;     &quot;hex_color&quot;: &quot;#808080&quot;,&#10;     &quot;ix_series&quot;: 2,&#10;     &quot;name&quot;: &quot;azh&quot;,&#10;     &quot;timestamp&quot;: &quot;2022-04-20 13:45:35&quot;,&#10;     &quot;xlcharttype&quot;: &quot;xlAreaStacked&quot;&#10;    },&#10;    &quot;LULUCF udledninger (CRF 4)&quot;: {&#10;     &quot;comment&quot;: &quot;rettet til figur 2.4 som i rapport&quot;,&#10;     &quot;hex_color&quot;: &quot;#5BEADB&quot;,&#10;     &quot;ix_series&quot;: 5,&#10;     &quot;name&quot;: &quot;azh&quot;,&#10;     &quot;timestamp&quot;: &quot;2022-04-20 13:45:35&quot;,&#10;     &quot;xlcharttype&quot;: &quot;xlAreaStacked&quot;&#10;    },&#10;    &quot;Landbrugsudledninger (CRF 3)&quot;: {&#10;     &quot;comment&quot;: &quot;rettet til figur 2.4 som i rapport&quot;,&#10;     &quot;hex_color&quot;: &quot;#6FB5BD&quot;,&#10;     &quot;ix_series&quot;: 4,&#10;     &quot;name&quot;: &quot;azh&quot;,&#10;     &quot;timestamp&quot;: &quot;2022-04-20 13:45:35&quot;,&#10;     &quot;xlcharttype&quot;: &quot;xlAreaStacked&quot;&#10;    },&#10;    &quot;Procesudledninger (CRF 2)&quot;: {&#10;     &quot;comment&quot;: &quot;rettet til figur 2.4 som i rapport&quot;,&#10;     &quot;hex_color&quot;: &quot;#4F67A5&quot;,&#10;     &quot;ix_series&quot;: 3,&#10;     &quot;name&quot;: &quot;azh&quot;,&#10;     &quot;timestamp&quot;: &quot;2022-04-20 13:45:35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6" name="chart_2_6" descr="{&#10;   &quot;timestamp&quot;: &quot;2022-04-25 08:40:36&quot;,&#10;   &quot;fig_notat&quot;: 6,&#10;   &quot;fig_report&quot;: 6,&#10;   &quot;notat_id&quot;: &quot;02&quot;,&#10;   &quot;fig_title&quot;: &quot;Udviklingen i sektorernes udledninger 2019-2035 (2019 = indeks 100)&quot;,&#10;   &quot;plot_title&quot;: &quot;Indeks for sektorernes udledning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azh&quot;,&#10;   &quot;comment&quot;: &quot;rettet navne&quot;,&#10;   &quot;ledger&quot;: {&#10;    &quot;Affald (inkl. affaldsforbrænding)&quot;: {&#10;     &quot;comment&quot;: &quot;rettet navne&quot;,&#10;     &quot;hex_color&quot;: &quot;#5BEADB&quot;,&#10;     &quot;ix_series&quot;: 3,&#10;     &quot;name&quot;: &quot;azh&quot;,&#10;     &quot;timestamp&quot;: &quot;2022-04-25 08:40:36&quot;,&#10;     &quot;xlcharttype&quot;: &quot;xlLine&quot;&#10;    },&#10;    &quot;El og fjernvarme&quot;: {&#10;     &quot;comment&quot;: &quot;rettet navne&quot;,&#10;     &quot;hex_color&quot;: &quot;#46AFF0&quot;,&#10;     &quot;ix_series&quot;: 8,&#10;     &quot;name&quot;: &quot;azh&quot;,&#10;     &quot;timestamp&quot;: &quot;2022-04-25 08:40:36&quot;,&#10;     &quot;xlcharttype&quot;: &quot;xlLine&quot;&#10;    },&#10;    &quot;Fremstillingserhverv og bygge-anlæg&quot;: {&#10;     &quot;comment&quot;: &quot;rettet navne&quot;,&#10;     &quot;hex_color&quot;: &quot;#4F67A5&quot;,&#10;     &quot;ix_series&quot;: 5,&#10;     &quot;name&quot;: &quot;azh&quot;,&#10;     &quot;timestamp&quot;: &quot;2022-04-25 08:40:36&quot;,&#10;     &quot;xlcharttype&quot;: &quot;xlLine&quot;&#10;    },&#10;    &quot;Husholdninger&quot;: {&#10;     &quot;comment&quot;: &quot;rettet navne&quot;,&#10;     &quot;hex_color&quot;: &quot;#9170CB&quot;,&#10;     &quot;ix_series&quot;: 7,&#10;     &quot;name&quot;: &quot;azh&quot;,&#10;     &quot;timestamp&quot;: &quot;2022-04-25 08:40:36&quot;,&#10;     &quot;xlcharttype&quot;: &quot;xlLine&quot;&#10;    },&#10;    &quot;Landbrug, skove, gartneri og fiskeri&quot;: {&#10;     &quot;comment&quot;: &quot;rettet navne&quot;,&#10;     &quot;hex_color&quot;: &quot;#6FB5BD&quot;,&#10;     &quot;ix_series&quot;: 1,&#10;     &quot;name&quot;: &quot;azh&quot;,&#10;     &quot;timestamp&quot;: &quot;2022-04-25 08:40:36&quot;,&#10;     &quot;xlcharttype&quot;: &quot;xlLine&quot;&#10;    },&#10;    &quot;Produktion af olie, gas og VE-brændstoffer&quot;: {&#10;     &quot;comment&quot;: &quot;rettet navne&quot;,&#10;     &quot;hex_color&quot;: &quot;#808080&quot;,&#10;     &quot;ix_series&quot;: 2,&#10;     &quot;name&quot;: &quot;azh&quot;,&#10;     &quot;timestamp&quot;: &quot;2022-04-25 08:40:36&quot;,&#10;     &quot;xlcharttype&quot;: &quot;xlLine&quot;&#10;    },&#10;    &quot;Serviceerhverv&quot;: {&#10;     &quot;comment&quot;: &quot;rettet navne&quot;,&#10;     &quot;hex_color&quot;: &quot;#0097A7&quot;,&#10;     &quot;ix_series&quot;: 6,&#10;     &quot;name&quot;: &quot;azh&quot;,&#10;     &quot;timestamp&quot;: &quot;2022-04-25 08:40:36&quot;,&#10;     &quot;xlcharttype&quot;: &quot;xlLine&quot;&#10;    },&#10;    &quot;Transport&quot;: {&#10;     &quot;comment&quot;: &quot;rettet navne&quot;,&#10;     &quot;hex_color&quot;: &quot;#673AB7&quot;,&#10;     &quot;ix_series&quot;: 4,&#10;     &quot;name&quot;: &quot;azh&quot;,&#10;     &quot;timestamp&quot;: &quot;2022-04-25 08:40:36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7" name="chart_2_2" descr="{&#10;   &quot;timestamp&quot;: &quot;2022-04-25 08:49:59&quot;,&#10;   &quot;fig_notat&quot;: 2,&#10;   &quot;fig_report&quot;: 2,&#10;   &quot;notat_id&quot;: &quot;02&quot;,&#10;   &quot;fig_title&quot;: &quot;De samlede udledninger fordelt p\u00E5 sektorer samt CCS&quot;,&#10;   &quot;plot_title&quot;: &quot;Samlede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titel efter rapport&quot;,&#10;   &quot;ledger&quot;: {&#10;    &quot;Affald (inkl. affaldsforbrænding)&quot;: {&#10;     &quot;comment&quot;: &quot;rettet titel efter rapport&quot;,&#10;     &quot;hex_color&quot;: &quot;#5BEADB&quot;,&#10;     &quot;ix_series&quot;: 3,&#10;     &quot;name&quot;: &quot;azh&quot;,&#10;     &quot;timestamp&quot;: &quot;2022-04-25 08:49:59&quot;,&#10;     &quot;xlcharttype&quot;: &quot;xlAreaStacked&quot;&#10;    },&#10;    &quot;CCS&quot;: {&#10;     &quot;comment&quot;: &quot;rettet titel efter rapport&quot;,&#10;     &quot;hex_color&quot;: &quot;#FF8181&quot;,&#10;     &quot;ix_series&quot;: 1,&#10;     &quot;name&quot;: &quot;azh&quot;,&#10;     &quot;timestamp&quot;: &quot;2022-04-25 08:49:59&quot;,&#10;     &quot;xlcharttype&quot;: &quot;xlColumnStacked&quot;&#10;    },&#10;    &quot;El og fjernvarme&quot;: {&#10;     &quot;comment&quot;: &quot;rettet titel efter rapport&quot;,&#10;     &quot;hex_color&quot;: &quot;#46AFF0&quot;,&#10;     &quot;ix_series&quot;: 4,&#10;     &quot;name&quot;: &quot;azh&quot;,&#10;     &quot;timestamp&quot;: &quot;2022-04-25 08:49:59&quot;,&#10;     &quot;xlcharttype&quot;: &quot;xlAreaStacked&quot;&#10;    },&#10;    &quot;Fremstillingserhverv og bygge-anlæg&quot;: {&#10;     &quot;comment&quot;: &quot;rettet titel efter rapport&quot;,&#10;     &quot;hex_color&quot;: &quot;#4F67A5&quot;,&#10;     &quot;ix_series&quot;: 6,&#10;     &quot;name&quot;: &quot;azh&quot;,&#10;     &quot;timestamp&quot;: &quot;2022-04-25 08:49:59&quot;,&#10;     &quot;xlcharttype&quot;: &quot;xlAreaStacked&quot;&#10;    },&#10;    &quot;Husholdninger&quot;: {&#10;     &quot;comment&quot;: &quot;rettet titel efter rapport&quot;,&#10;     &quot;hex_color&quot;: &quot;#9170CB&quot;,&#10;     &quot;ix_series&quot;: 9,&#10;     &quot;name&quot;: &quot;azh&quot;,&#10;     &quot;timestamp&quot;: &quot;2022-04-25 08:49:59&quot;,&#10;     &quot;xlcharttype&quot;: &quot;xlAreaStacked&quot;&#10;    },&#10;    &quot;Landbrug, skove, gartneri og fiskeri&quot;: {&#10;     &quot;comment&quot;: &quot;rettet titel efter rapport&quot;,&#10;     &quot;hex_color&quot;: &quot;#6FB5BD&quot;,&#10;     &quot;ix_series&quot;: 2,&#10;     &quot;name&quot;: &quot;azh&quot;,&#10;     &quot;timestamp&quot;: &quot;2022-04-25 08:49:59&quot;,&#10;     &quot;xlcharttype&quot;: &quot;xlAreaStacked&quot;&#10;    },&#10;    &quot;Produktion af olie, gas og VE-brændstoffer&quot;: {&#10;     &quot;comment&quot;: &quot;rettet titel efter rapport&quot;,&#10;     &quot;hex_color&quot;: &quot;#808080&quot;,&#10;     &quot;ix_series&quot;: 5,&#10;     &quot;name&quot;: &quot;azh&quot;,&#10;     &quot;timestamp&quot;: &quot;2022-04-25 08:49:59&quot;,&#10;     &quot;xlcharttype&quot;: &quot;xlAreaStacked&quot;&#10;    },&#10;    &quot;Serviceerhverv&quot;: {&#10;     &quot;comment&quot;: &quot;rettet titel efter rapport&quot;,&#10;     &quot;hex_color&quot;: &quot;#0097A7&quot;,&#10;     &quot;ix_series&quot;: 7,&#10;     &quot;name&quot;: &quot;azh&quot;,&#10;     &quot;timestamp&quot;: &quot;2022-04-25 08:49:59&quot;,&#10;     &quot;xlcharttype&quot;: &quot;xlAreaStacked&quot;&#10;    },&#10;    &quot;Transport&quot;: {&#10;     &quot;comment&quot;: &quot;rettet titel efter rapport&quot;,&#10;     &quot;hex_color&quot;: &quot;#673AB7&quot;,&#10;     &quot;ix_series&quot;: 8,&#10;     &quot;name&quot;: &quot;azh&quot;,&#10;     &quot;timestamp&quot;: &quot;2022-04-25 08:49:5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52</xdr:row>
      <xdr:rowOff>142875</xdr:rowOff>
    </xdr:from>
    <xdr:to>
      <xdr:col>7</xdr:col>
      <xdr:colOff>263525</xdr:colOff>
      <xdr:row>68</xdr:row>
      <xdr:rowOff>109538</xdr:rowOff>
    </xdr:to>
    <xdr:graphicFrame macro="">
      <xdr:nvGraphicFramePr>
        <xdr:cNvPr id="8" name="chart_zzz_1" descr="{&#10;   &quot;timestamp&quot;: &quot;2022-04-21 16:00:14&quot;,&#10;   &quot;fig_notat&quot;: 1,&#10;   &quot;fig_title&quot;: &quot;lagkagediagram - et for hver sektors andel af de samlede udledninger i 2030&quot;,&#10;   &quot;plot_title&quot;: &quot;Udledninger 2030&quot;,&#10;   &quot;year_on_xaxis&quot;: [&#10;    2030&#10;   ],&#10;   &quot;unit_on_yaxis&quot;: &quot;Andel&quot;,&#10;   &quot;name&quot;: &quot;azh&quot;,&#10;   &quot;comment&quot;: &quot;affald rettet&quot;,&#10;   &quot;ledger&quot;: {&#10;    &quot;1&quot;: {&#10;     &quot;comment&quot;: &quot;affald rettet&quot;,&#10;     &quot;hex_color&quot;: &quot;#9170CB&quot;,&#10;     &quot;legend&quot;: &quot;Husholdninger&quot;,&#10;     &quot;name&quot;: &quot;azh&quot;,&#10;     &quot;timestamp&quot;: &quot;2022-04-21 16:00:14&quot;,&#10;     &quot;xlcharttype&quot;: &quot;xlDoughnut&quot;&#10;    },&#10;    &quot;2&quot;: {&#10;     &quot;comment&quot;: &quot;affald rettet&quot;,&#10;     &quot;hex_color&quot;: &quot;#673AB7&quot;,&#10;     &quot;legend&quot;: &quot;Transport&quot;,&#10;     &quot;name&quot;: &quot;azh&quot;,&#10;     &quot;timestamp&quot;: &quot;2022-04-21 16:00:14&quot;,&#10;     &quot;xlcharttype&quot;: &quot;xlDoughnut&quot;&#10;    },&#10;    &quot;3&quot;: {&#10;     &quot;comment&quot;: &quot;affald rettet&quot;,&#10;     &quot;hex_color&quot;: &quot;#0097A7&quot;,&#10;     &quot;legend&quot;: &quot;Serviceerhverv&quot;,&#10;     &quot;name&quot;: &quot;azh&quot;,&#10;     &quot;timestamp&quot;: &quot;2022-04-21 16:00:14&quot;,&#10;     &quot;xlcharttype&quot;: &quot;xlDoughnut&quot;&#10;    },&#10;    &quot;4&quot;: {&#10;     &quot;comment&quot;: &quot;affald rettet&quot;,&#10;     &quot;hex_color&quot;: &quot;#4F67A5&quot;,&#10;     &quot;legend&quot;: &quot;Fremstillingserhverv og bygge-anl\uFFFDg&quot;,&#10;     &quot;name&quot;: &quot;azh&quot;,&#10;     &quot;timestamp&quot;: &quot;2022-04-21 16:00:14&quot;,&#10;     &quot;xlcharttype&quot;: &quot;xlDoughnut&quot;&#10;    },&#10;    &quot;5&quot;: {&#10;     &quot;comment&quot;: &quot;affald rettet&quot;,&#10;     &quot;hex_color&quot;: &quot;#808080&quot;,&#10;     &quot;legend&quot;: &quot;Olie, gas og VE-br\uFFFDndstoffer&quot;,&#10;     &quot;name&quot;: &quot;azh&quot;,&#10;     &quot;timestamp&quot;: &quot;2022-04-21 16:00:14&quot;,&#10;     &quot;xlcharttype&quot;: &quot;xlDoughnut&quot;&#10;    },&#10;    &quot;6&quot;: {&#10;     &quot;comment&quot;: &quot;affald rettet&quot;,&#10;     &quot;hex_color&quot;: &quot;#46AFF0&quot;,&#10;     &quot;legend&quot;: &quot;El og fjernvarme&quot;,&#10;     &quot;name&quot;: &quot;azh&quot;,&#10;     &quot;timestamp&quot;: &quot;2022-04-21 16:00:14&quot;,&#10;     &quot;xlcharttype&quot;: &quot;xlDoughnut&quot;&#10;    },&#10;    &quot;7&quot;: {&#10;     &quot;comment&quot;: &quot;affald rettet&quot;,&#10;     &quot;hex_color&quot;: &quot;#5BEADB&quot;,&#10;     &quot;legend&quot;: &quot;Affald og spildevand (inkl. affaldsforbr\uFFFDnding)\t&quot;,&#10;     &quot;name&quot;: &quot;azh&quot;,&#10;     &quot;timestamp&quot;: &quot;2022-04-21 16:00:14&quot;,&#10;     &quot;xlcharttype&quot;: &quot;xlDoughnut&quot;&#10;    },&#10;    &quot;8&quot;: {&#10;     &quot;comment&quot;: &quot;affald rettet&quot;,&#10;     &quot;hex_color&quot;: &quot;#6FB5BD&quot;,&#10;     &quot;legend&quot;: &quot;Landbrug, skove, gartneri og fiskeri&quot;,&#10;     &quot;name&quot;: &quot;azh&quot;,&#10;     &quot;timestamp&quot;: &quot;2022-04-21 16:00:14&quot;,&#10;     &quot;xlcharttype&quot;: &quot;xlDoughnut&quot;&#10;    },&#10;    &quot;9&quot;: {&#10;     &quot;comment&quot;: &quot;affald rettet&quot;,&#10;     &quot;hex_color&quot;: &quot;#FF8181&quot;,&#10;     &quot;legend&quot;: &quot;CCS&quot;,&#10;     &quot;name&quot;: &quot;azh&quot;,&#10;     &quot;timestamp&quot;: &quot;2022-04-21 16:00:14&quot;,&#10;     &quot;xlcharttype&quot;: &quot;xlDoughnut&quot;&#10;    }&#10;   }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6a_1" descr="{&#10;   &quot;timestamp&quot;: &quot;2022-04-21 14:14:10&quot;,&#10;   &quot;fig_notat&quot;: 1,&#10;   &quot;fig_report&quot;: 1,&#10;   &quot;notat_id&quot;: &quot;06A&quot;,&#10;   &quot;fig_title&quot;: &quot;Fremstillings- og bygge-anl\u00E6gssektorens udledninger&quot;,&#10;   &quot;plot_title&quot;: &quot;Udledninger fra fremstillingserhverv og bygge-anl\u00E6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el&quot;,&#10;   &quot;ledger&quot;: {&#10;    &quot;Energirelateret - Metan, lattergas og indirekte CO2&quot;: {&#10;     &quot;comment&quot;: &quot;titel&quot;,&#10;     &quot;hex_color&quot;: &quot;#6FB5BD&quot;,&#10;     &quot;ix_series&quot;: 3,&#10;     &quot;name&quot;: &quot;ingeborg&quot;,&#10;     &quot;timestamp&quot;: &quot;2022-04-21 14:14:10&quot;,&#10;     &quot;xlcharttype&quot;: &quot;xlAreaStacked&quot;&#10;    },&#10;    &quot;Energirelateret CO2 - Bygge- og anlægssektoren&quot;: {&#10;     &quot;comment&quot;: &quot;titel&quot;,&#10;     &quot;hex_color&quot;: &quot;#808080&quot;,&#10;     &quot;ix_series&quot;: 2,&#10;     &quot;name&quot;: &quot;ingeborg&quot;,&#10;     &quot;timestamp&quot;: &quot;2022-04-21 14:14:10&quot;,&#10;     &quot;xlcharttype&quot;: &quot;xlAreaStacked&quot;&#10;    },&#10;    &quot;Energirelateret CO2 - Fremstillingserhverv&quot;: {&#10;     &quot;comment&quot;: &quot;titel&quot;,&#10;     &quot;hex_color&quot;: &quot;#0C2D83&quot;,&#10;     &quot;ix_series&quot;: 1,&#10;     &quot;name&quot;: &quot;ingeborg&quot;,&#10;     &quot;timestamp&quot;: &quot;2022-04-21 14:14:10&quot;,&#10;     &quot;xlcharttype&quot;: &quot;xlAreaStacked&quot;&#10;    },&#10;    &quot;F-gasser&quot;: {&#10;     &quot;comment&quot;: &quot;titel&quot;,&#10;     &quot;hex_color&quot;: &quot;#5BEADB&quot;,&#10;     &quot;ix_series&quot;: 6,&#10;     &quot;name&quot;: &quot;ingeborg&quot;,&#10;     &quot;timestamp&quot;: &quot;2022-04-21 14:14:10&quot;,&#10;     &quot;xlcharttype&quot;: &quot;xlAreaStacked&quot;&#10;    },&#10;    &quot;Procesudledninger - Cementproduktion&quot;: {&#10;     &quot;comment&quot;: &quot;titel&quot;,&#10;     &quot;hex_color&quot;: &quot;#9170CB&quot;,&#10;     &quot;ix_series&quot;: 4,&#10;     &quot;name&quot;: &quot;ingeborg&quot;,&#10;     &quot;timestamp&quot;: &quot;2022-04-21 14:14:10&quot;,&#10;     &quot;xlcharttype&quot;: &quot;xlAreaStacked&quot;&#10;    },&#10;    &quot;Procesudledninger - Øvrige erhverv&quot;: {&#10;     &quot;comment&quot;: &quot;titel&quot;,&#10;     &quot;hex_color&quot;: &quot;#46AFF0&quot;,&#10;     &quot;ix_series&quot;: 5,&#10;     &quot;name&quot;: &quot;ingeborg&quot;,&#10;     &quot;timestamp&quot;: &quot;2022-04-21 14:14:1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3" name="chart_6a_11" descr="{&#10;   &quot;timestamp&quot;: &quot;2022-05-10 15:44:25&quot;,&#10;   &quot;fig_notat&quot;: 11,&#10;   &quot;notat_id&quot;: &quot;06A&quot;,&#10;   &quot;fig_title&quot;: &quot;Br\u00E6ndselsforbruget til h\u00F8jtemperaturprocesser i cementproduktionen&quot;,&#10;   &quot;plot_title&quot;: &quot;Br\u00E6ndselsforbruget til h\u00F8jtemperaturprocesser i cementproduktionen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navngivning&quot;,&#10;   &quot;ledger&quot;: {&#10;    &quot;Affald&quot;: {&#10;     &quot;comment&quot;: &quot;navngivning&quot;,&#10;     &quot;hex_color&quot;: &quot;#1D4C57&quot;,&#10;     &quot;ix_series&quot;: 3,&#10;     &quot;name&quot;: &quot;ingeborg&quot;,&#10;     &quot;timestamp&quot;: &quot;2022-05-10 15:44:25&quot;,&#10;     &quot;xlcharttype&quot;: &quot;xlAreaStacked&quot;&#10;    },&#10;    &quot;Biomasse&quot;: {&#10;     &quot;comment&quot;: &quot;navngivning&quot;,&#10;     &quot;hex_color&quot;: &quot;#5BEADB&quot;,&#10;     &quot;ix_series&quot;: 6,&#10;     &quot;name&quot;: &quot;ingeborg&quot;,&#10;     &quot;timestamp&quot;: &quot;2022-05-10 15:44:25&quot;,&#10;     &quot;xlcharttype&quot;: &quot;xlAreaStacked&quot;&#10;    },&#10;    &quot;Kul &amp; Koks&quot;: {&#10;     &quot;comment&quot;: &quot;navngivning&quot;,&#10;     &quot;hex_color&quot;: &quot;#404040&quot;,&#10;     &quot;ix_series&quot;: 1,&#10;     &quot;name&quot;: &quot;ingeborg&quot;,&#10;     &quot;timestamp&quot;: &quot;2022-05-10 15:44:25&quot;,&#10;     &quot;xlcharttype&quot;: &quot;xlAreaStacked&quot;&#10;    },&#10;    &quot;Ledningsgas - VE-del&quot;: {&#10;     &quot;comment&quot;: &quot;navngivning&quot;,&#10;     &quot;hex_color&quot;: &quot;#6FB5BD&quot;,&#10;     &quot;ix_series&quot;: 5,&#10;     &quot;name&quot;: &quot;ingeborg&quot;,&#10;     &quot;timestamp&quot;: &quot;2022-05-10 15:44:25&quot;,&#10;     &quot;xlcharttype&quot;: &quot;xlAreaStacked&quot;&#10;    },&#10;    &quot;Ledningsgas - fossil-del&quot;: {&#10;     &quot;comment&quot;: &quot;navngivning&quot;,&#10;     &quot;hex_color&quot;: &quot;#9170CB&quot;,&#10;     &quot;ix_series&quot;: 4,&#10;     &quot;name&quot;: &quot;ingeborg&quot;,&#10;     &quot;timestamp&quot;: &quot;2022-05-10 15:44:25&quot;,&#10;     &quot;xlcharttype&quot;: &quot;xlAreaStacked&quot;&#10;    },&#10;    &quot;Petrokoks mm.&quot;: {&#10;     &quot;comment&quot;: &quot;navngivning&quot;,&#10;     &quot;hex_color&quot;: &quot;#000000&quot;,&#10;     &quot;ix_series&quot;: 2,&#10;     &quot;name&quot;: &quot;ingeborg&quot;,&#10;     &quot;timestamp&quot;: &quot;2022-05-10 15:44:2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4" name="chart_6a_12" descr="{&#10;   &quot;timestamp&quot;: &quot;2022-05-10 15:48:09&quot;,&#10;   &quot;fig_notat&quot;: 12,&#10;   &quot;notat_id&quot;: &quot;06A&quot;,&#10;   &quot;fig_title&quot;: &quot;Gasforbrug til cementproduktion som andel af samlede gasforbrug i Danmark &quot;,&#10;   &quot;plot_title&quot;: &quot;Gasforbrug til cement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ingeborg&quot;,&#10;   &quot;comment&quot;: &quot;titler&quot;,&#10;   &quot;ledger&quot;: {&#10;    &quot;Andel af samlet ledningsgas&quot;: {&#10;     &quot;comment&quot;: &quot;titler&quot;,&#10;     &quot;hex_color&quot;: &quot;#1D4C57&quot;,&#10;     &quot;ix_series&quot;: 1,&#10;     &quot;name&quot;: &quot;ingeborg&quot;,&#10;     &quot;timestamp&quot;: &quot;2022-05-10 15:48:09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6a_8" descr="{&#10;   &quot;timestamp&quot;: &quot;2022-05-10 15:35:53&quot;,&#10;   &quot;fig_notat&quot;: 8,&#10;   &quot;notat_id&quot;: &quot;06A&quot;,&#10;   &quot;fig_title&quot;: &quot;Tilbagev\u00E6rende udledninger fra fremstillings- og bygge-anl\u00E6gssektoren i 2030 og 2035 opdelt p\u00E5 proces- og energirelateret og fordelt p\u00E5 energitjenester..  &quot;,&#10;   &quot;plot_title&quot;: &quot;Tilbagev\u00E6rende udledninger i 2030 og 2035&quot;,&#10;   &quot;year_on_xaxis&quot;: [&#10;    2030,&#10;    2035&#10;   ],&#10;   &quot;unit_on_yaxis&quot;: &quot;mio. ton CO2e&quot;,&#10;   &quot;name&quot;: &quot;ingeborg&quot;,&#10;   &quot;comment&quot;: &quot;titel&quot;,&#10;   &quot;ledger&quot;: {&#10;    &quot;Cementindustrien -proces&quot;: {&#10;     &quot;comment&quot;: &quot;titel&quot;,&#10;     &quot;hex_color&quot;: &quot;#673AB7&quot;,&#10;     &quot;ix_series&quot;: 6,&#10;     &quot;name&quot;: &quot;ingeborg&quot;,&#10;     &quot;timestamp&quot;: &quot;2022-05-10 15:35:53&quot;,&#10;     &quot;xlcharttype&quot;: &quot;xlColumnStacked&quot;&#10;    },&#10;    &quot;Energiforbrug el- og fjernvarmeproduktion&quot;: {&#10;     &quot;comment&quot;: &quot;titel&quot;,&#10;     &quot;hex_color&quot;: &quot;#0097A7&quot;,&#10;     &quot;ix_series&quot;: 5,&#10;     &quot;name&quot;: &quot;ingeborg&quot;,&#10;     &quot;timestamp&quot;: &quot;2022-05-10 15:35:53&quot;,&#10;     &quot;xlcharttype&quot;: &quot;xlColumnStacked&quot;&#10;    },&#10;    &quot;F-gasser&quot;: {&#10;     &quot;comment&quot;: &quot;titel&quot;,&#10;     &quot;hex_color&quot;: &quot;#5BEADB&quot;,&#10;     &quot;ix_series&quot;: 9,&#10;     &quot;name&quot;: &quot;ingeborg&quot;,&#10;     &quot;timestamp&quot;: &quot;2022-05-10 15:35:53&quot;,&#10;     &quot;xlcharttype&quot;: &quot;xlColumnStacked&quot;&#10;    },&#10;    &quot;Glas- og teglfremstilling -proces&quot;: {&#10;     &quot;comment&quot;: &quot;titel&quot;,&#10;     &quot;hex_color&quot;: &quot;#404040&quot;,&#10;     &quot;ix_series&quot;: 7,&#10;     &quot;name&quot;: &quot;ingeborg&quot;,&#10;     &quot;timestamp&quot;: &quot;2022-05-10 15:35:53&quot;,&#10;     &quot;xlcharttype&quot;: &quot;xlColumnStacked&quot;&#10;    },&#10;    &quot;Intern transport&quot;: {&#10;     &quot;comment&quot;: &quot;titel&quot;,&#10;     &quot;hex_color&quot;: &quot;#808080&quot;,&#10;     &quot;ix_series&quot;: 4,&#10;     &quot;name&quot;: &quot;ingeborg&quot;,&#10;     &quot;timestamp&quot;: &quot;2022-05-10 15:35:53&quot;,&#10;     &quot;xlcharttype&quot;: &quot;xlColumnStacked&quot;&#10;    },&#10;    &quot;Procesvarme - højtemperatur&quot;: {&#10;     &quot;comment&quot;: &quot;titel&quot;,&#10;     &quot;hex_color&quot;: &quot;#6FB5BD&quot;,&#10;     &quot;ix_series&quot;: 1,&#10;     &quot;name&quot;: &quot;ingeborg&quot;,&#10;     &quot;timestamp&quot;: &quot;2022-05-10 15:35:53&quot;,&#10;     &quot;xlcharttype&quot;: &quot;xlColumnStacked&quot;&#10;    },&#10;    &quot;Procesvarme - mellemtemperatur&quot;: {&#10;     &quot;comment&quot;: &quot;titel&quot;,&#10;     &quot;hex_color&quot;: &quot;#4F67A5&quot;,&#10;     &quot;ix_series&quot;: 2,&#10;     &quot;name&quot;: &quot;ingeborg&quot;,&#10;     &quot;timestamp&quot;: &quot;2022-05-10 15:35:53&quot;,&#10;     &quot;xlcharttype&quot;: &quot;xlColumnStacked&quot;&#10;    },&#10;    &quot;Rumvarme&quot;: {&#10;     &quot;comment&quot;: &quot;titel&quot;,&#10;     &quot;hex_color&quot;: &quot;#9170CB&quot;,&#10;     &quot;ix_series&quot;: 3,&#10;     &quot;name&quot;: &quot;ingeborg&quot;,&#10;     &quot;timestamp&quot;: &quot;2022-05-10 15:35:53&quot;,&#10;     &quot;xlcharttype&quot;: &quot;xlColumnStacked&quot;&#10;    },&#10;    &quot;Øvrige energirelaterede &quot;: {&#10;     &quot;comment&quot;: &quot;titel&quot;,&#10;     &quot;hex_color&quot;: &quot;#F5FE89&quot;,&#10;     &quot;ix_series&quot;: 10,&#10;     &quot;name&quot;: &quot;ingeborg&quot;,&#10;     &quot;timestamp&quot;: &quot;2022-05-10 15:35:53&quot;,&#10;     &quot;xlcharttype&quot;: &quot;xlColumnStacked&quot;&#10;    },&#10;    &quot;Øvrige fremstillingserhverv -proces&quot;: {&#10;     &quot;comment&quot;: &quot;titel&quot;,&#10;     &quot;hex_color&quot;: &quot;#46AFF0&quot;,&#10;     &quot;ix_series&quot;: 8,&#10;     &quot;name&quot;: &quot;ingeborg&quot;,&#10;     &quot;timestamp&quot;: &quot;2022-05-10 15:35:5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6" name="chart_6a_7" descr="{&#10;   &quot;timestamp&quot;: &quot;2022-05-09 13:46:18&quot;,&#10;   &quot;fig_notat&quot;: 7,&#10;   &quot;notat_id&quot;: &quot;06A&quot;,&#10;   &quot;fig_title&quot;: &quot;Energiforbrug i bygge-anl\u00E6g fordelt p\u00E5 br\u00E6ndsler&quot;,&#10;   &quot;plot_title&quot;: &quot;Energiforbrug i bygge-anl\u00E6g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rettet kort titel&quot;,&#10;   &quot;ledger&quot;: {&#10;    &quot;Elektricititet&quot;: {&#10;     &quot;comment&quot;: &quot;rettet kort titel&quot;,&#10;     &quot;hex_color&quot;: &quot;#46AFF0&quot;,&#10;     &quot;ix_series&quot;: 5,&#10;     &quot;name&quot;: &quot;azh&quot;,&#10;     &quot;timestamp&quot;: &quot;2022-05-09 13:46:18&quot;,&#10;     &quot;xlcharttype&quot;: &quot;xlAreaStacked&quot;&#10;    },&#10;    &quot;Ledningsgas - VE-del&quot;: {&#10;     &quot;comment&quot;: &quot;rettet kort titel&quot;,&#10;     &quot;hex_color&quot;: &quot;#6FB5BD&quot;,&#10;     &quot;ix_series&quot;: 3,&#10;     &quot;name&quot;: &quot;azh&quot;,&#10;     &quot;timestamp&quot;: &quot;2022-05-09 13:46:18&quot;,&#10;     &quot;xlcharttype&quot;: &quot;xlAreaStacked&quot;&#10;    },&#10;    &quot;Ledningsgas - fossil-del&quot;: {&#10;     &quot;comment&quot;: &quot;rettet kort titel&quot;,&#10;     &quot;hex_color&quot;: &quot;#9170CB&quot;,&#10;     &quot;ix_series&quot;: 2,&#10;     &quot;name&quot;: &quot;azh&quot;,&#10;     &quot;timestamp&quot;: &quot;2022-05-09 13:46:18&quot;,&#10;     &quot;xlcharttype&quot;: &quot;xlAreaStacked&quot;&#10;    },&#10;    &quot;Olie&quot;: {&#10;     &quot;comment&quot;: &quot;rettet kort titel&quot;,&#10;     &quot;hex_color&quot;: &quot;#404040&quot;,&#10;     &quot;ix_series&quot;: 1,&#10;     &quot;name&quot;: &quot;azh&quot;,&#10;     &quot;timestamp&quot;: &quot;2022-05-09 13:46:18&quot;,&#10;     &quot;xlcharttype&quot;: &quot;xlAreaStacked&quot;&#10;    },&#10;    &quot;Øvrig VE&quot;: {&#10;     &quot;comment&quot;: &quot;rettet kort titel&quot;,&#10;     &quot;hex_color&quot;: &quot;#4F67A5&quot;,&#10;     &quot;ix_series&quot;: 4,&#10;     &quot;name&quot;: &quot;azh&quot;,&#10;     &quot;timestamp&quot;: &quot;2022-05-09 13:46:1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6a_6" descr="{&#10;   &quot;timestamp&quot;: &quot;2022-05-10 15:32:29&quot;,&#10;   &quot;fig_notat&quot;: 6,&#10;   &quot;notat_id&quot;: &quot;06A&quot;,&#10;   &quot;fig_title&quot;: &quot;Energiforbrug i fremstillingserhvervene  fordelt p\u00E5 br\u00E6ndsler&quot;,&#10;   &quot;plot_title&quot;: &quot;Energiforbrug i fremstillings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titel&quot;,&#10;   &quot;ledger&quot;: {&#10;    &quot;Affald, ikke bionedbrydeligt&quot;: {&#10;     &quot;comment&quot;: &quot;titel&quot;,&#10;     &quot;hex_color&quot;: &quot;#1D4C57&quot;,&#10;     &quot;ix_series&quot;: 3,&#10;     &quot;name&quot;: &quot;ingeborg&quot;,&#10;     &quot;timestamp&quot;: &quot;2022-05-10 15:32:29&quot;,&#10;     &quot;xlcharttype&quot;: &quot;xlAreaStacked&quot;&#10;    },&#10;    &quot;Biomasse&quot;: {&#10;     &quot;comment&quot;: &quot;titel&quot;,&#10;     &quot;hex_color&quot;: &quot;#5BEADB&quot;,&#10;     &quot;ix_series&quot;: 6,&#10;     &quot;name&quot;: &quot;ingeborg&quot;,&#10;     &quot;timestamp&quot;: &quot;2022-05-10 15:32:29&quot;,&#10;     &quot;xlcharttype&quot;: &quot;xlAreaStacked&quot;&#10;    },&#10;    &quot;Elektricititet&quot;: {&#10;     &quot;comment&quot;: &quot;titel&quot;,&#10;     &quot;hex_color&quot;: &quot;#46AFF0&quot;,&#10;     &quot;ix_series&quot;: 8,&#10;     &quot;name&quot;: &quot;ingeborg&quot;,&#10;     &quot;timestamp&quot;: &quot;2022-05-10 15:32:29&quot;,&#10;     &quot;xlcharttype&quot;: &quot;xlAreaStacked&quot;&#10;    },&#10;    &quot;Fjernvarme&quot;: {&#10;     &quot;comment&quot;: &quot;titel&quot;,&#10;     &quot;hex_color&quot;: &quot;#FF8181&quot;,&#10;     &quot;ix_series&quot;: 9,&#10;     &quot;name&quot;: &quot;ingeborg&quot;,&#10;     &quot;timestamp&quot;: &quot;2022-05-10 15:32:29&quot;,&#10;     &quot;xlcharttype&quot;: &quot;xlAreaStacked&quot;&#10;    },&#10;    &quot;Kul &amp; Koks&quot;: {&#10;     &quot;comment&quot;: &quot;titel&quot;,&#10;     &quot;hex_color&quot;: &quot;#808080&quot;,&#10;     &quot;ix_series&quot;: 2,&#10;     &quot;name&quot;: &quot;ingeborg&quot;,&#10;     &quot;timestamp&quot;: &quot;2022-05-10 15:32:29&quot;,&#10;     &quot;xlcharttype&quot;: &quot;xlAreaStacked&quot;&#10;    },&#10;    &quot;Ledningsgas - fossil-del&quot;: {&#10;     &quot;comment&quot;: &quot;titel&quot;,&#10;     &quot;hex_color&quot;: &quot;#9170CB&quot;,&#10;     &quot;ix_series&quot;: 4,&#10;     &quot;name&quot;: &quot;ingeborg&quot;,&#10;     &quot;timestamp&quot;: &quot;2022-05-10 15:32:29&quot;,&#10;     &quot;xlcharttype&quot;: &quot;xlAreaStacked&quot;&#10;    },&#10;    &quot;Ledningsgas -VE-del&quot;: {&#10;     &quot;comment&quot;: &quot;titel&quot;,&#10;     &quot;hex_color&quot;: &quot;#6FB5BD&quot;,&#10;     &quot;ix_series&quot;: 5,&#10;     &quot;name&quot;: &quot;ingeborg&quot;,&#10;     &quot;timestamp&quot;: &quot;2022-05-10 15:32:29&quot;,&#10;     &quot;xlcharttype&quot;: &quot;xlAreaStacked&quot;&#10;    },&#10;    &quot;Olie&quot;: {&#10;     &quot;comment&quot;: &quot;titel&quot;,&#10;     &quot;hex_color&quot;: &quot;#404040&quot;,&#10;     &quot;ix_series&quot;: 1,&#10;     &quot;name&quot;: &quot;ingeborg&quot;,&#10;     &quot;timestamp&quot;: &quot;2022-05-10 15:32:29&quot;,&#10;     &quot;xlcharttype&quot;: &quot;xlAreaStacked&quot;&#10;    },&#10;    &quot;Øvrig VE&quot;: {&#10;     &quot;comment&quot;: &quot;titel&quot;,&#10;     &quot;hex_color&quot;: &quot;#4F67A5&quot;,&#10;     &quot;ix_series&quot;: 7,&#10;     &quot;name&quot;: &quot;ingeborg&quot;,&#10;     &quot;timestamp&quot;: &quot;2022-05-10 15:32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8" name="chart_6a_14" descr="{&#10;   &quot;timestamp&quot;: &quot;2022-05-10 15:54:13&quot;,&#10;   &quot;fig_notat&quot;: 14,&#10;   &quot;notat_id&quot;: &quot;06A&quot;,&#10;   &quot;fig_title&quot;: &quot;Procesrelaterede udledninger fra cementproduktion i KF22 og KF21&quot;,&#10;   &quot;plot_title&quot;: &quot;Procesrelaterede udledninger fra cement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ler&quot;,&#10;   &quot;ledger&quot;: {&#10;    &quot;KF21&quot;: {&#10;     &quot;comment&quot;: &quot;Titler&quot;,&#10;     &quot;hex_color&quot;: &quot;#0097A7&quot;,&#10;     &quot;ix_series&quot;: 2,&#10;     &quot;name&quot;: &quot;ingeborg&quot;,&#10;     &quot;timestamp&quot;: &quot;2022-05-10 15:54:13&quot;,&#10;     &quot;xlcharttype&quot;: &quot;xlLine&quot;&#10;    },&#10;    &quot;KF22&quot;: {&#10;     &quot;comment&quot;: &quot;Titler&quot;,&#10;     &quot;hex_color&quot;: &quot;#1D4C57&quot;,&#10;     &quot;ix_series&quot;: 1,&#10;     &quot;name&quot;: &quot;ingeborg&quot;,&#10;     &quot;timestamp&quot;: &quot;2022-05-10 15:54:1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9" name="chart_6a_15" descr="{&#10;   &quot;timestamp&quot;: &quot;2022-05-10 15:55:37&quot;,&#10;   &quot;fig_notat&quot;: 15,&#10;   &quot;notat_id&quot;: &quot;06A&quot;,&#10;   &quot;fig_title&quot;: &quot;Sammenligning af brug af varmepumper i fremstillings- og bygge-anl\u00E6gserhververvene, KF22 og KF21&quot;,&#10;   &quot;plot_title&quot;: &quot;Energiforbrug til varmepumper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titel&quot;,&#10;   &quot;ledger&quot;: {&#10;    &quot;KF21 - Varmepumper&quot;: {&#10;     &quot;comment&quot;: &quot;titel&quot;,&#10;     &quot;hex_color&quot;: &quot;#0097A7&quot;,&#10;     &quot;ix_series&quot;: 1,&#10;     &quot;name&quot;: &quot;ingeborg&quot;,&#10;     &quot;timestamp&quot;: &quot;2022-05-10 15:55:37&quot;,&#10;     &quot;xlcharttype&quot;: &quot;xlLine&quot;&#10;    },&#10;    &quot;KF22 - Varmepumper&quot;: {&#10;     &quot;comment&quot;: &quot;titel&quot;,&#10;     &quot;hex_color&quot;: &quot;#1D4C57&quot;,&#10;     &quot;ix_series&quot;: 2,&#10;     &quot;name&quot;: &quot;ingeborg&quot;,&#10;     &quot;timestamp&quot;: &quot;2022-05-10 15:55:3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0" name="chart_6a_13" descr="{&#10;   &quot;timestamp&quot;: &quot;2022-05-10 15:52:38&quot;,&#10;   &quot;fig_notat&quot;: 13,&#10;   &quot;notat_id&quot;: &quot;06A&quot;,&#10;   &quot;fig_title&quot;: &quot;Samlede udledninger i fremstillingserhverv og bygge-anl\u00E6g i KF22 og KF21&quot;,&#10;   &quot;plot_title&quot;: &quot;Udledninger i KF22 og KF21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ler&quot;,&#10;   &quot;ledger&quot;: {&#10;    &quot;KF21&quot;: {&#10;     &quot;comment&quot;: &quot;titler&quot;,&#10;     &quot;hex_color&quot;: &quot;#0097A7&quot;,&#10;     &quot;ix_series&quot;: 2,&#10;     &quot;name&quot;: &quot;ingeborg&quot;,&#10;     &quot;timestamp&quot;: &quot;2022-05-10 15:52:38&quot;,&#10;     &quot;xlcharttype&quot;: &quot;xlLine&quot;&#10;    },&#10;    &quot;KF22&quot;: {&#10;     &quot;comment&quot;: &quot;titler&quot;,&#10;     &quot;hex_color&quot;: &quot;#1D4C57&quot;,&#10;     &quot;ix_series&quot;: 1,&#10;     &quot;name&quot;: &quot;ingeborg&quot;,&#10;     &quot;timestamp&quot;: &quot;2022-05-10 15:52:3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11" name="chart_6a_16" descr="{&#10;   &quot;timestamp&quot;: &quot;2022-05-10 15:56:33&quot;,&#10;   &quot;fig_notat&quot;: 16,&#10;   &quot;notat_id&quot;: &quot;06A&quot;,&#10;   &quot;fig_title&quot;: &quot;Biogene, energirelaterede CO2-udledninger fra fremstillingserhvervene og bygge-anl\u00E6g&quot;,&#10;   &quot;plot_title&quot;: &quot;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el&quot;,&#10;   &quot;ledger&quot;: {&#10;    &quot;Affald, bionedbrydeligt&quot;: {&#10;     &quot;comment&quot;: &quot;Titel&quot;,&#10;     &quot;hex_color&quot;: &quot;#4F67A5&quot;,&#10;     &quot;ix_series&quot;: 2,&#10;     &quot;name&quot;: &quot;ingeborg&quot;,&#10;     &quot;timestamp&quot;: &quot;2022-05-10 15:56:33&quot;,&#10;     &quot;xlcharttype&quot;: &quot;xlAreaStacked&quot;&#10;    },&#10;    &quot;Biogas inkl. bionaturgas&quot;: {&#10;     &quot;comment&quot;: &quot;Titel&quot;,&#10;     &quot;hex_color&quot;: &quot;#6FB5BD&quot;,&#10;     &quot;ix_series&quot;: 1,&#10;     &quot;name&quot;: &quot;ingeborg&quot;,&#10;     &quot;timestamp&quot;: &quot;2022-05-10 15:56:33&quot;,&#10;     &quot;xlcharttype&quot;: &quot;xlAreaStacked&quot;&#10;    },&#10;    &quot;Biomasse&quot;: {&#10;     &quot;comment&quot;: &quot;Titel&quot;,&#10;     &quot;hex_color&quot;: &quot;#5BEADB&quot;,&#10;     &quot;ix_series&quot;: 4,&#10;     &quot;name&quot;: &quot;ingeborg&quot;,&#10;     &quot;timestamp&quot;: &quot;2022-05-10 15:56:33&quot;,&#10;     &quot;xlcharttype&quot;: &quot;xlAreaStacked&quot;&#10;    },&#10;    &quot;Træpiller&quot;: {&#10;     &quot;comment&quot;: &quot;Titel&quot;,&#10;     &quot;hex_color&quot;: &quot;#0097A7&quot;,&#10;     &quot;ix_series&quot;: 3,&#10;     &quot;name&quot;: &quot;ingeborg&quot;,&#10;     &quot;timestamp&quot;: &quot;2022-05-10 15:56:33&quot;,&#10;     &quot;xlcharttype&quot;: &quot;xlAreaStacked&quot;&#10;    },&#10;    &quot;VE-brændstoffer&quot;: {&#10;     &quot;comment&quot;: &quot;Titel&quot;,&#10;     &quot;hex_color&quot;: &quot;#9170CB&quot;,&#10;     &quot;ix_series&quot;: 5,&#10;     &quot;name&quot;: &quot;ingeborg&quot;,&#10;     &quot;timestamp&quot;: &quot;2022-05-10 15:56:3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2" name="chart_6a_9" descr="{&#10;   &quot;timestamp&quot;: &quot;2022-05-10 15:41:56&quot;,&#10;   &quot;fig_notat&quot;: 9,&#10;   &quot;notat_id&quot;: &quot;06A&quot;,&#10;   &quot;fig_title&quot;: &quot;Energiforbrug ved udnyttelse af overskuds- og omgivelsesvarme&quot;,&#10;   &quot;plot_title&quot;: &quot;Udnyttelse af overskuds- og omgivelsesvarme&quot;,&#10;   &quot;year_on_xaxis&quot;: [&#10;    2025,&#10;    2030,&#10;    2035&#10;   ],&#10;   &quot;unit_on_yaxis&quot;: &quot;PJ&quot;,&#10;   &quot;name&quot;: &quot;ingeborg&quot;,&#10;   &quot;comment&quot;: &quot;navngivning&quot;,&#10;   &quot;ledger&quot;: {&#10;    &quot;Elektricitet&quot;: {&#10;     &quot;comment&quot;: &quot;navngivning&quot;,&#10;     &quot;hex_color&quot;: &quot;#46AFF0&quot;,&#10;     &quot;ix_series&quot;: 1,&#10;     &quot;name&quot;: &quot;ingeborg&quot;,&#10;     &quot;timestamp&quot;: &quot;2022-05-10 15:41:56&quot;,&#10;     &quot;xlcharttype&quot;: &quot;xlColumnStacked&quot;&#10;    },&#10;    &quot;Omgivelsesvarme&quot;: {&#10;     &quot;comment&quot;: &quot;navngivning&quot;,&#10;     &quot;hex_color&quot;: &quot;#5BEADB&quot;,&#10;     &quot;ix_series&quot;: 3,&#10;     &quot;name&quot;: &quot;ingeborg&quot;,&#10;     &quot;timestamp&quot;: &quot;2022-05-10 15:41:56&quot;,&#10;     &quot;xlcharttype&quot;: &quot;xlColumnStacked&quot;&#10;    },&#10;    &quot;Overskudsvarme&quot;: {&#10;     &quot;comment&quot;: &quot;navngivning&quot;,&#10;     &quot;hex_color&quot;: &quot;#FF8181&quot;,&#10;     &quot;ix_series&quot;: 2,&#10;     &quot;name&quot;: &quot;ingeborg&quot;,&#10;     &quot;timestamp&quot;: &quot;2022-05-10 15:41:5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13" name="chart_6a_18" descr="{&#10;   &quot;timestamp&quot;: &quot;2022-05-10 15:58:03&quot;,&#10;   &quot;fig_notat&quot;: 18,&#10;   &quot;notat_id&quot;: &quot;06A&quot;,&#10;   &quot;fig_title&quot;: &quot;Energi- og CO2-intensitet i bygge-anl\u00E6gserhvervene&quot;,&#10;   &quot;plot_title&quot;: &quot;Energi- og CO2-intensitet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ingeborg&quot;,&#10;   &quot;comment&quot;: &quot;Titel&quot;,&#10;   &quot;ledger&quot;: {&#10;    &quot;CO2-intensitet&quot;: {&#10;     &quot;comment&quot;: &quot;Titel&quot;,&#10;     &quot;hex_color&quot;: &quot;#1D4C57&quot;,&#10;     &quot;ix_series&quot;: 1,&#10;     &quot;name&quot;: &quot;ingeborg&quot;,&#10;     &quot;timestamp&quot;: &quot;2022-05-10 15:58:03&quot;,&#10;     &quot;xlcharttype&quot;: &quot;xlLine&quot;&#10;    },&#10;    &quot;Energiintensitet&quot;: {&#10;     &quot;comment&quot;: &quot;Titel&quot;,&#10;     &quot;hex_color&quot;: &quot;#0097A7&quot;,&#10;     &quot;ix_series&quot;: 2,&#10;     &quot;name&quot;: &quot;ingeborg&quot;,&#10;     &quot;timestamp&quot;: &quot;2022-05-10 15:58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14" name="chart_6a_17" descr="{&#10;   &quot;timestamp&quot;: &quot;2022-05-10 15:57:16&quot;,&#10;   &quot;fig_notat&quot;: 17,&#10;   &quot;notat_id&quot;: &quot;06A&quot;,&#10;   &quot;fig_title&quot;: &quot;Energi- og CO2-intensitet i fremstillingserhvervene \r\n&quot;,&#10;   &quot;plot_title&quot;: &quot;Energi- og CO2-intensitet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ingeborg&quot;,&#10;   &quot;comment&quot;: &quot;Titel&quot;,&#10;   &quot;ledger&quot;: {&#10;    &quot;CO2-intensitet&quot;: {&#10;     &quot;comment&quot;: &quot;Titel&quot;,&#10;     &quot;hex_color&quot;: &quot;#1D4C57&quot;,&#10;     &quot;ix_series&quot;: 1,&#10;     &quot;name&quot;: &quot;ingeborg&quot;,&#10;     &quot;timestamp&quot;: &quot;2022-05-10 15:57:16&quot;,&#10;     &quot;xlcharttype&quot;: &quot;xlLine&quot;&#10;    },&#10;    &quot;Energiintensitet&quot;: {&#10;     &quot;comment&quot;: &quot;Titel&quot;,&#10;     &quot;hex_color&quot;: &quot;#0097A7&quot;,&#10;     &quot;ix_series&quot;: 2,&#10;     &quot;name&quot;: &quot;ingeborg&quot;,&#10;     &quot;timestamp&quot;: &quot;2022-05-10 15:57:1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15" name="chart_6a_4" descr="{&#10;   &quot;timestamp&quot;: &quot;2022-04-22 08:51:16&quot;,&#10;   &quot;fig_notat&quot;: 4,&#10;   &quot;notat_id&quot;: &quot;06A&quot;,&#10;   &quot;fig_title&quot;: &quot;Energiforbrug i fremstillingserhvervene fordelt p\u00E5 energitjenester&quot;,&#10;   &quot;plot_title&quot;: &quot;Energiforbrug i fremstillingserhvervene&quot;,&#10;   &quot;year_on_xaxis&quot;: [&#10;    2021,&#10;    2025,&#10;    2030,&#10;    2035&#10;   ],&#10;   &quot;unit_on_yaxis&quot;: &quot;PJ&quot;,&#10;   &quot;name&quot;: &quot;ingeborg&quot;,&#10;   &quot;comment&quot;: &quot;titel&quot;,&#10;   &quot;ledger&quot;: {&#10;    &quot;Belysning og elektronik&quot;: {&#10;     &quot;comment&quot;: &quot;titel&quot;,&#10;     &quot;hex_color&quot;: &quot;#46AFF0&quot;,&#10;     &quot;ix_series&quot;: 5,&#10;     &quot;name&quot;: &quot;ingeborg&quot;,&#10;     &quot;timestamp&quot;: &quot;2022-04-22 08:51:16&quot;,&#10;     &quot;xlcharttype&quot;: &quot;xlColumnStacked&quot;&#10;    },&#10;    &quot;El- og fjernvarmeproduktion&quot;: {&#10;     &quot;comment&quot;: &quot;titel&quot;,&#10;     &quot;hex_color&quot;: &quot;#0097A7&quot;,&#10;     &quot;ix_series&quot;: 7,&#10;     &quot;name&quot;: &quot;ingeborg&quot;,&#10;     &quot;timestamp&quot;: &quot;2022-04-22 08:51:16&quot;,&#10;     &quot;xlcharttype&quot;: &quot;xlColumnStacked&quot;&#10;    },&#10;    &quot;Elektriske motorer og ventilation/køling&quot;: {&#10;     &quot;comment&quot;: &quot;titel&quot;,&#10;     &quot;hex_color&quot;: &quot;#5BEADB&quot;,&#10;     &quot;ix_series&quot;: 6,&#10;     &quot;name&quot;: &quot;ingeborg&quot;,&#10;     &quot;timestamp&quot;: &quot;2022-04-22 08:51:16&quot;,&#10;     &quot;xlcharttype&quot;: &quot;xlColumnStacked&quot;&#10;    },&#10;    &quot;Intern transport&quot;: {&#10;     &quot;comment&quot;: &quot;titel&quot;,&#10;     &quot;hex_color&quot;: &quot;#808080&quot;,&#10;     &quot;ix_series&quot;: 4,&#10;     &quot;name&quot;: &quot;ingeborg&quot;,&#10;     &quot;timestamp&quot;: &quot;2022-04-22 08:51:16&quot;,&#10;     &quot;xlcharttype&quot;: &quot;xlColumnStacked&quot;&#10;    },&#10;    &quot;Procesvarme - højtemperatur&quot;: {&#10;     &quot;comment&quot;: &quot;titel&quot;,&#10;     &quot;hex_color&quot;: &quot;#6FB5BD&quot;,&#10;     &quot;ix_series&quot;: 1,&#10;     &quot;name&quot;: &quot;ingeborg&quot;,&#10;     &quot;timestamp&quot;: &quot;2022-04-22 08:51:16&quot;,&#10;     &quot;xlcharttype&quot;: &quot;xlColumnStacked&quot;&#10;    },&#10;    &quot;Procesvarme - mellemtemperatur&quot;: {&#10;     &quot;comment&quot;: &quot;titel&quot;,&#10;     &quot;hex_color&quot;: &quot;#4F67A5&quot;,&#10;     &quot;ix_series&quot;: 2,&#10;     &quot;name&quot;: &quot;ingeborg&quot;,&#10;     &quot;timestamp&quot;: &quot;2022-04-22 08:51:16&quot;,&#10;     &quot;xlcharttype&quot;: &quot;xlColumnStacked&quot;&#10;    },&#10;    &quot;Rumvarme&quot;: {&#10;     &quot;comment&quot;: &quot;titel&quot;,&#10;     &quot;hex_color&quot;: &quot;#9170CB&quot;,&#10;     &quot;ix_series&quot;: 3,&#10;     &quot;name&quot;: &quot;ingeborg&quot;,&#10;     &quot;timestamp&quot;: &quot;2022-04-22 08:51:1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16" name="chart_6a_5" descr="{&#10;   &quot;timestamp&quot;: &quot;2022-05-10 15:30:47&quot;,&#10;   &quot;fig_notat&quot;: 5,&#10;   &quot;notat_id&quot;: &quot;06A&quot;,&#10;   &quot;fig_title&quot;: &quot;Energiforbrug i bygge- og anl\u00E6gserhvervene fordelt p\u00E5 energitjenester&quot;,&#10;   &quot;plot_title&quot;: &quot;Energiforbrug i bygge-anl\u00E6gserhvervene&quot;,&#10;   &quot;year_on_xaxis&quot;: [&#10;    2021,&#10;    2025,&#10;    2030,&#10;    2035&#10;   ],&#10;   &quot;unit_on_yaxis&quot;: &quot;PJ&quot;,&#10;   &quot;name&quot;: &quot;ingeborg&quot;,&#10;   &quot;comment&quot;: &quot;navngivning&quot;,&#10;   &quot;ledger&quot;: {&#10;    &quot;Belysning og elektronik&quot;: {&#10;     &quot;comment&quot;: &quot;navngivning&quot;,&#10;     &quot;hex_color&quot;: &quot;#46AFF0&quot;,&#10;     &quot;ix_series&quot;: 5,&#10;     &quot;name&quot;: &quot;ingeborg&quot;,&#10;     &quot;timestamp&quot;: &quot;2022-05-10 15:30:47&quot;,&#10;     &quot;xlcharttype&quot;: &quot;xlColumnStacked&quot;&#10;    },&#10;    &quot;Elektriske motorer og ventilation/køling&quot;: {&#10;     &quot;comment&quot;: &quot;navngivning&quot;,&#10;     &quot;hex_color&quot;: &quot;#5BEADB&quot;,&#10;     &quot;ix_series&quot;: 4,&#10;     &quot;name&quot;: &quot;ingeborg&quot;,&#10;     &quot;timestamp&quot;: &quot;2022-05-10 15:30:47&quot;,&#10;     &quot;xlcharttype&quot;: &quot;xlColumnStacked&quot;&#10;    },&#10;    &quot;Intern transport&quot;: {&#10;     &quot;comment&quot;: &quot;navngivning&quot;,&#10;     &quot;hex_color&quot;: &quot;#808080&quot;,&#10;     &quot;ix_series&quot;: 3,&#10;     &quot;name&quot;: &quot;ingeborg&quot;,&#10;     &quot;timestamp&quot;: &quot;2022-05-10 15:30:47&quot;,&#10;     &quot;xlcharttype&quot;: &quot;xlColumnStacked&quot;&#10;    },&#10;    &quot;Procesvarme - mellemtemperatur&quot;: {&#10;     &quot;comment&quot;: &quot;navngivning&quot;,&#10;     &quot;hex_color&quot;: &quot;#4F67A5&quot;,&#10;     &quot;ix_series&quot;: 1,&#10;     &quot;name&quot;: &quot;ingeborg&quot;,&#10;     &quot;timestamp&quot;: &quot;2022-05-10 15:30:47&quot;,&#10;     &quot;xlcharttype&quot;: &quot;xlColumnStacked&quot;&#10;    },&#10;    &quot;Rumvarme&quot;: {&#10;     &quot;comment&quot;: &quot;navngivning&quot;,&#10;     &quot;hex_color&quot;: &quot;#9170CB&quot;,&#10;     &quot;ix_series&quot;: 2,&#10;     &quot;name&quot;: &quot;ingeborg&quot;,&#10;     &quot;timestamp&quot;: &quot;2022-05-10 15:30:4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7" name="chart_6a_10" descr="{&#10;   &quot;timestamp&quot;: &quot;2022-05-10 15:42:57&quot;,&#10;   &quot;fig_notat&quot;: 10,&#10;   &quot;notat_id&quot;: &quot;06A&quot;,&#10;   &quot;fig_title&quot;: &quot;Udledninger fra cementproduktion opdelt p\u00E5 br\u00E6ndsler og proces&quot;,&#10;   &quot;plot_title&quot;: &quot;Udledninger fra cementproduktion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navngivning&quot;,&#10;   &quot;ledger&quot;: {&#10;    &quot;Affald, ikke bionedbrydeligt&quot;: {&#10;     &quot;comment&quot;: &quot;navngivning&quot;,&#10;     &quot;hex_color&quot;: &quot;#1D4C57&quot;,&#10;     &quot;ix_series&quot;: 4,&#10;     &quot;name&quot;: &quot;ingeborg&quot;,&#10;     &quot;timestamp&quot;: &quot;2022-05-10 15:42:57&quot;,&#10;     &quot;xlcharttype&quot;: &quot;xlAreaStacked&quot;&#10;    },&#10;    &quot;Kul &amp; Koks&quot;: {&#10;     &quot;comment&quot;: &quot;navngivning&quot;,&#10;     &quot;hex_color&quot;: &quot;#404040&quot;,&#10;     &quot;ix_series&quot;: 2,&#10;     &quot;name&quot;: &quot;ingeborg&quot;,&#10;     &quot;timestamp&quot;: &quot;2022-05-10 15:42:57&quot;,&#10;     &quot;xlcharttype&quot;: &quot;xlAreaStacked&quot;&#10;    },&#10;    &quot;Ledningsgas - fossil-del&quot;: {&#10;     &quot;comment&quot;: &quot;navngivning&quot;,&#10;     &quot;hex_color&quot;: &quot;#6FB5BD&quot;,&#10;     &quot;ix_series&quot;: 5,&#10;     &quot;name&quot;: &quot;ingeborg&quot;,&#10;     &quot;timestamp&quot;: &quot;2022-05-10 15:42:57&quot;,&#10;     &quot;xlcharttype&quot;: &quot;xlAreaStacked&quot;&#10;    },&#10;    &quot;Petrokoks mm.&quot;: {&#10;     &quot;comment&quot;: &quot;navngivning&quot;,&#10;     &quot;hex_color&quot;: &quot;#000000&quot;,&#10;     &quot;ix_series&quot;: 3,&#10;     &quot;name&quot;: &quot;ingeborg&quot;,&#10;     &quot;timestamp&quot;: &quot;2022-05-10 15:42:57&quot;,&#10;     &quot;xlcharttype&quot;: &quot;xlAreaStacked&quot;&#10;    },&#10;    &quot;Procesudledninger&quot;: {&#10;     &quot;comment&quot;: &quot;navngivning&quot;,&#10;     &quot;hex_color&quot;: &quot;#9170CB&quot;,&#10;     &quot;ix_series&quot;: 1,&#10;     &quot;name&quot;: &quot;ingeborg&quot;,&#10;     &quot;timestamp&quot;: &quot;2022-05-10 15:42:57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8" name="chart_6a_3" descr="{&#10;   &quot;timestamp&quot;: &quot;2022-05-10 15:28:36&quot;,&#10;   &quot;fig_notat&quot;: 3,&#10;   &quot;notat_id&quot;: &quot;06A&quot;,&#10;   &quot;fig_title&quot;: &quot;Indeks for produktionen i fremstillingserhverv og bygge-anl\u00E6g, 2019-2035&quot;,&#10;   &quot;plot_title&quot;: &quot;V\u00E6kst i fremstillings- og bygge-anl\u00E6gserhvervenes 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ingeborg&quot;,&#10;   &quot;comment&quot;: &quot;navngivning&quot;,&#10;   &quot;ledger&quot;: {&#10;    &quot;Bygge-anlægserhvervene&quot;: {&#10;     &quot;comment&quot;: &quot;navngivning&quot;,&#10;     &quot;hex_color&quot;: &quot;#808080&quot;,&#10;     &quot;ix_series&quot;: 1,&#10;     &quot;name&quot;: &quot;ingeborg&quot;,&#10;     &quot;timestamp&quot;: &quot;2022-05-10 15:28:36&quot;,&#10;     &quot;xlcharttype&quot;: &quot;xlLine&quot;&#10;    },&#10;    &quot;Fremstillingserhverv&quot;: {&#10;     &quot;comment&quot;: &quot;navngivning&quot;,&#10;     &quot;hex_color&quot;: &quot;#4F67A5&quot;,&#10;     &quot;ix_series&quot;: 2,&#10;     &quot;name&quot;: &quot;ingeborg&quot;,&#10;     &quot;timestamp&quot;: &quot;2022-05-10 15:28:3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9" name="chart_6a_2" descr="{&#10;   &quot;timestamp&quot;: &quot;2022-05-10 15:23:14&quot;,&#10;   &quot;fig_notat&quot;: 2,&#10;   &quot;notat_id&quot;: &quot;06A&quot;,&#10;   &quot;fig_title&quot;: &quot;Udledninger fra de forskellige undersektorer  opdelt p\u00E5 energirelaterede og procesudledninger&quot;,&#10;   &quot;plot_title&quot;: &quot;Udledninger fra fremstillings- og bygge-anl\u00E6gserhverv&quot;,&#10;   &quot;year_on_xaxis&quot;: [&#10;    2021,&#10;    2030,&#10;    2035&#10;   ],&#10;   &quot;unit_on_yaxis&quot;: &quot;mio. ton CO2e&quot;,&#10;   &quot;name&quot;: &quot;ingeborg&quot;,&#10;   &quot;comment&quot;: &quot;navngivning&quot;,&#10;   &quot;ledger&quot;: {&#10;    &quot;Bygge- og anlægssektoren - Energirelateret&quot;: {&#10;     &quot;comment&quot;: &quot;navngivning&quot;,&#10;     &quot;hex_color&quot;: &quot;#808080&quot;,&#10;     &quot;ix_series&quot;: 7,&#10;     &quot;name&quot;: &quot;ingeborg&quot;,&#10;     &quot;timestamp&quot;: &quot;2022-05-10 15:23:14&quot;,&#10;     &quot;xlcharttype&quot;: &quot;xlColumnStacked&quot;&#10;    },&#10;    &quot;Cementproduktion - Energirelateret&quot;: {&#10;     &quot;comment&quot;: &quot;navngivning&quot;,&#10;     &quot;hex_color&quot;: &quot;#673AB7&quot;,&#10;     &quot;ix_series&quot;: 1,&#10;     &quot;name&quot;: &quot;ingeborg&quot;,&#10;     &quot;timestamp&quot;: &quot;2022-05-10 15:23:14&quot;,&#10;     &quot;xlcharttype&quot;: &quot;xlColumnStacked&quot;&#10;    },&#10;    &quot;Cementproduktion - Procesudledninger&quot;: {&#10;     &quot;comment&quot;: &quot;navngivning&quot;,&#10;     &quot;hex_color&quot;: &quot;#9170CB&quot;,&#10;     &quot;ix_series&quot;: 2,&#10;     &quot;name&quot;: &quot;ingeborg&quot;,&#10;     &quot;timestamp&quot;: &quot;2022-05-10 15:23:14&quot;,&#10;     &quot;xlcharttype&quot;: &quot;xlColumnStacked&quot;&#10;    },&#10;    &quot;F-gasser&quot;: {&#10;     &quot;comment&quot;: &quot;navngivning&quot;,&#10;     &quot;hex_color&quot;: &quot;#5BEADB&quot;,&#10;     &quot;ix_series&quot;: 11,&#10;     &quot;name&quot;: &quot;ingeborg&quot;,&#10;     &quot;timestamp&quot;: &quot;2022-05-10 15:23:14&quot;,&#10;     &quot;xlcharttype&quot;: &quot;xlColumnStacked&quot;&#10;    },&#10;    &quot;Glas- og teglfremstilling - Energirelateret&quot;: {&#10;     &quot;comment&quot;: &quot;navngivning&quot;,&#10;     &quot;hex_color&quot;: &quot;#1D4C57&quot;,&#10;     &quot;ix_series&quot;: 3,&#10;     &quot;name&quot;: &quot;ingeborg&quot;,&#10;     &quot;timestamp&quot;: &quot;2022-05-10 15:23:14&quot;,&#10;     &quot;xlcharttype&quot;: &quot;xlColumnStacked&quot;&#10;    },&#10;    &quot;Glas- og teglfremstilling - Procesudledninger&quot;: {&#10;     &quot;comment&quot;: &quot;navngivning&quot;,&#10;     &quot;hex_color&quot;: &quot;#000000&quot;,&#10;     &quot;ix_series&quot;: 4,&#10;     &quot;name&quot;: &quot;ingeborg&quot;,&#10;     &quot;timestamp&quot;: &quot;2022-05-10 15:23:14&quot;,&#10;     &quot;xlcharttype&quot;: &quot;xlColumnStacked&quot;&#10;    },&#10;    &quot;Metan, lattergas og indirekte CO2 - Energirelateret&quot;: {&#10;     &quot;comment&quot;: &quot;navngivning&quot;,&#10;     &quot;hex_color&quot;: &quot;#6FB5BD&quot;,&#10;     &quot;ix_series&quot;: 8,&#10;     &quot;name&quot;: &quot;ingeborg&quot;,&#10;     &quot;timestamp&quot;: &quot;2022-05-10 15:23:14&quot;,&#10;     &quot;xlcharttype&quot;: &quot;xlColumnStacked&quot;&#10;    },&#10;    &quot;Procesudledninger - Kemikalieindustrien&quot;: {&#10;     &quot;comment&quot;: &quot;navngivning&quot;,&#10;     &quot;hex_color&quot;: &quot;#FF5252&quot;,&#10;     &quot;ix_series&quot;: 10,&#10;     &quot;name&quot;: &quot;ingeborg&quot;,&#10;     &quot;timestamp&quot;: &quot;2022-05-10 15:23:14&quot;,&#10;     &quot;xlcharttype&quot;: &quot;xlColumnStacked&quot;&#10;    },&#10;    &quot;Procesudledninger - Metalindustrien&quot;: {&#10;     &quot;comment&quot;: &quot;navngivning&quot;,&#10;     &quot;hex_color&quot;: &quot;#0097A7&quot;,&#10;     &quot;ix_series&quot;: 9,&#10;     &quot;name&quot;: &quot;ingeborg&quot;,&#10;     &quot;timestamp&quot;: &quot;2022-05-10 15:23:14&quot;,&#10;     &quot;xlcharttype&quot;: &quot;xlColumnStacked&quot;&#10;    },&#10;    &quot;Øvrige fremstillingserhverv - Energirelateret&quot;: {&#10;     &quot;comment&quot;: &quot;navngivning&quot;,&#10;     &quot;hex_color&quot;: &quot;#4F67A5&quot;,&#10;     &quot;ix_series&quot;: 5,&#10;     &quot;name&quot;: &quot;ingeborg&quot;,&#10;     &quot;timestamp&quot;: &quot;2022-05-10 15:23:14&quot;,&#10;     &quot;xlcharttype&quot;: &quot;xlColumnStacked&quot;&#10;    },&#10;    &quot;Øvrige fremstillingserhverv - Procesudledninger&quot;: {&#10;     &quot;comment&quot;: &quot;navngivning&quot;,&#10;     &quot;hex_color&quot;: &quot;#46AFF0&quot;,&#10;     &quot;ix_series&quot;: 6,&#10;     &quot;name&quot;: &quot;ingeborg&quot;,&#10;     &quot;timestamp&quot;: &quot;2022-05-10 15:23:14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a_1" descr="{&#10;   &quot;timestamp&quot;: &quot;2022-03-22 14:04:00&quot;,&#10;   &quot;fig_notat&quot;: 1,&#10;   &quot;fig_report&quot;: 1,&#10;   &quot;notat_id&quot;: &quot;07A&quot;,&#10;   &quot;fig_title&quot;: &quot;Udledninger fra br\u00E6ndstofproduktion fordelt p\u00E5 egetforbrug af fossile br\u00E6ndsler, flaring og flygtige udledninger&quot;,&#10;   &quot;plot_title&quot;: &quot;Udledninger fra br\u00E6ndstofproduktio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 på raffinaderier&quot;: {&#10;     &quot;comment&quot;: &quot;labels&quot;,&#10;     &quot;hex_color&quot;: &quot;#4F67A5&quot;,&#10;     &quot;ix_series&quot;: 1,&#10;     &quot;name&quot;: &quot;mhvd&quot;,&#10;     &quot;timestamp&quot;: &quot;2022-03-22 14:04:00&quot;,&#10;     &quot;xlcharttype&quot;: &quot;xlAreaStacked&quot;&#10;    },&#10;    &quot;Egetforbrug af fossile brændsler til olie- og gasindvinding&quot;: {&#10;     &quot;comment&quot;: &quot;labels&quot;,&#10;     &quot;hex_color&quot;: &quot;#808080&quot;,&#10;     &quot;ix_series&quot;: 2,&#10;     &quot;name&quot;: &quot;mhvd&quot;,&#10;     &quot;timestamp&quot;: &quot;2022-03-22 14:04:00&quot;,&#10;     &quot;xlcharttype&quot;: &quot;xlAreaStacked&quot;&#10;    },&#10;    &quot;Flaring&quot;: {&#10;     &quot;comment&quot;: &quot;labels&quot;,&#10;     &quot;hex_color&quot;: &quot;#F5FE89&quot;,&#10;     &quot;ix_series&quot;: 4,&#10;     &quot;name&quot;: &quot;mhvd&quot;,&#10;     &quot;timestamp&quot;: &quot;2022-03-22 14:04:00&quot;,&#10;     &quot;xlcharttype&quot;: &quot;xlAreaStacked&quot;&#10;    },&#10;    &quot;Flygtige udledninger fra olie og gas&quot;: {&#10;     &quot;comment&quot;: &quot;labels&quot;,&#10;     &quot;hex_color&quot;: &quot;#9170CB&quot;,&#10;     &quot;ix_series&quot;: 3,&#10;     &quot;name&quot;: &quot;mhvd&quot;,&#10;     &quot;timestamp&quot;: &quot;2022-03-22 14:04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7a_7" descr="{&#10;   &quot;timestamp&quot;: &quot;2022-04-06 15:00:25&quot;,&#10;   &quot;fig_notat&quot;: 7,&#10;   &quot;notat_id&quot;: &quot;07A&quot;,&#10;   &quot;fig_title&quot;: &quot;Tilbagev\u00E6rende udledninger fra br\u00E6ndstofproduktion i 2030 og 2035 &quot;,&#10;   &quot;plot_title&quot;: &quot;Tilbagev\u00E6rende udledninger i 2030 og 2035&quot;,&#10;   &quot;year_on_xaxis&quot;: [&#10;    2030,&#10;    2035&#10;   ],&#10;   &quot;unit_on_yaxis&quot;: &quot;mio. ton CO2e&quot;,&#10;   &quot;name&quot;: &quot;vcqt&quot;,&#10;   &quot;comment&quot;: &quot;Rettet figur nummer&quot;,&#10;   &quot;ledger&quot;: {&#10;    &quot;Egetforbrug af fossile brændsler på raffinaderier&quot;: {&#10;     &quot;comment&quot;: &quot;Rettet figur nummer&quot;,&#10;     &quot;hex_color&quot;: &quot;#4F67A5&quot;,&#10;     &quot;ix_series&quot;: 1,&#10;     &quot;name&quot;: &quot;vcqt&quot;,&#10;     &quot;timestamp&quot;: &quot;2022-04-06 15:00:25&quot;,&#10;     &quot;xlcharttype&quot;: &quot;xlColumnStacked&quot;&#10;    },&#10;    &quot;Egetforbrug af fossile brændsler til olie- og gasindvinding&quot;: {&#10;     &quot;comment&quot;: &quot;Rettet figur nummer&quot;,&#10;     &quot;hex_color&quot;: &quot;#808080&quot;,&#10;     &quot;ix_series&quot;: 2,&#10;     &quot;name&quot;: &quot;vcqt&quot;,&#10;     &quot;timestamp&quot;: &quot;2022-04-06 15:00:25&quot;,&#10;     &quot;xlcharttype&quot;: &quot;xlColumnStacked&quot;&#10;    },&#10;    &quot;Flaring&quot;: {&#10;     &quot;comment&quot;: &quot;Rettet figur nummer&quot;,&#10;     &quot;hex_color&quot;: &quot;#F5FE89&quot;,&#10;     &quot;ix_series&quot;: 4,&#10;     &quot;name&quot;: &quot;vcqt&quot;,&#10;     &quot;timestamp&quot;: &quot;2022-04-06 15:00:25&quot;,&#10;     &quot;xlcharttype&quot;: &quot;xlColumnStacked&quot;&#10;    },&#10;    &quot;Flygtige udledninger fra olie og gas&quot;: {&#10;     &quot;comment&quot;: &quot;Rettet figur nummer&quot;,&#10;     &quot;hex_color&quot;: &quot;#9170CB&quot;,&#10;     &quot;ix_series&quot;: 3,&#10;     &quot;name&quot;: &quot;vcqt&quot;,&#10;     &quot;timestamp&quot;: &quot;2022-04-06 15:00:25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4" name="chart_7a_8" descr="{&#10;   &quot;timestamp&quot;: &quot;2022-04-06 15:00:02&quot;,&#10;   &quot;fig_notat&quot;: 8,&#10;   &quot;notat_id&quot;: &quot;07A&quot;,&#10;   &quot;fig_title&quot;: &quot;Sammenligning af udledninger ifm. br\u00E6ndstofproduktion i KF21 og KF22&quot;,&#10;   &quot;plot_title&quot;: &quot;Sammenligning af KF21 og KF22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 nummer&quot;,&#10;   &quot;ledger&quot;: {&#10;    &quot;KF21&quot;: {&#10;     &quot;comment&quot;: &quot;Rettet figur nummer&quot;,&#10;     &quot;hex_color&quot;: &quot;#0097A7&quot;,&#10;     &quot;ix_series&quot;: 1,&#10;     &quot;name&quot;: &quot;vcqt&quot;,&#10;     &quot;timestamp&quot;: &quot;2022-04-06 15:00:02&quot;,&#10;     &quot;xlcharttype&quot;: &quot;xlLine&quot;&#10;    },&#10;    &quot;KF22&quot;: {&#10;     &quot;comment&quot;: &quot;Rettet figur nummer&quot;,&#10;     &quot;hex_color&quot;: &quot;#1D4C57&quot;,&#10;     &quot;ix_series&quot;: 2,&#10;     &quot;name&quot;: &quot;vcqt&quot;,&#10;     &quot;timestamp&quot;: &quot;2022-04-06 15:00:02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5" name="chart_7a_9" descr="{&#10;   &quot;timestamp&quot;: &quot;2022-04-20 15:13:05&quot;,&#10;   &quot;fig_notat&quot;: 9,&#10;   &quot;notat_id&quot;: &quot;07A&quot;,&#10;   &quot;fig_title&quot;: &quot;F\u00F8lsomhed p\u00E5 biogas&quot;,&#10;   &quot;plot_title&quot;: &quot;F\u00F8lsomhed p\u00E5 biogas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farver, diagramtype og forklaring&quot;,&#10;   &quot;ledger&quot;: {&#10;    &quot;KF22&quot;: {&#10;     &quot;comment&quot;: &quot;Rettet farver, diagramtype og forklaring&quot;,&#10;     &quot;hex_color&quot;: &quot;#0097A7&quot;,&#10;     &quot;ix_series&quot;: 2,&#10;     &quot;name&quot;: &quot;vcqt&quot;,&#10;     &quot;timestamp&quot;: &quot;2022-04-20 15:13:05&quot;,&#10;     &quot;xlcharttype&quot;: &quot;xlLine&quot;&#10;    },&#10;    &quot;Nedre&quot;: {&#10;     &quot;comment&quot;: &quot;Rettet farver, diagramtype og forklaring&quot;,&#10;     &quot;hex_color&quot;: &quot;#0091EA&quot;,&#10;     &quot;ix_series&quot;: 3,&#10;     &quot;name&quot;: &quot;vcqt&quot;,&#10;     &quot;timestamp&quot;: &quot;2022-04-20 15:13:05&quot;,&#10;     &quot;xlcharttype&quot;: &quot;xlLine&quot;&#10;    },&#10;    &quot;Øvre&quot;: {&#10;     &quot;comment&quot;: &quot;Rettet farver, diagramtype og forklaring&quot;,&#10;     &quot;hex_color&quot;: &quot;#1DE2CD&quot;,&#10;     &quot;ix_series&quot;: 1,&#10;     &quot;name&quot;: &quot;vcqt&quot;,&#10;     &quot;timestamp&quot;: &quot;2022-04-20 15:13:0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6" name="chart_7a_6" descr="{&#10;   &quot;timestamp&quot;: &quot;2022-04-21 09:16:21&quot;,&#10;   &quot;fig_notat&quot;: 6,&#10;   &quot;notat_id&quot;: &quot;07A&quot;,&#10;   &quot;fig_title&quot;: &quot;Ansl\u00E5et elforbrug ifm. opgradering af biogas til bionaturgas&quot;,&#10;   &quot;plot_title&quot;: &quot;Ansl\u00E5et elforbrug til opgradering af biogas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 fra biometan til bionaturgas&quot;,&#10;   &quot;ledger&quot;: {&#10;    &quot;elc_&quot;: {&#10;     &quot;comment&quot;: &quot;Rettet lang overskrift fra biometan til bionaturgas&quot;,&#10;     &quot;hex_color&quot;: &quot;#1D4C57&quot;,&#10;     &quot;ix_series&quot;: 1,&#10;     &quot;name&quot;: &quot;vcqt&quot;,&#10;     &quot;timestamp&quot;: &quot;2022-04-21 09:16:21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7a_5" descr="{&#10;   &quot;timestamp&quot;: &quot;2022-04-26 15:43:53&quot;,&#10;   &quot;fig_notat&quot;: 5,&#10;   &quot;fig_report&quot;: 3,&#10;   &quot;notat_id&quot;: &quot;07A&quot;,&#10;   &quot;fig_title&quot;: &quot;Produktion af biogas fordelt p\u00E5 anvendelse   &quot;,&#10;   &quot;plot_title&quot;: &quot;Biogasproduktion fordelt p\u00E5 anvendels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kort titel&quot;,&#10;   &quot;ledger&quot;: {&#10;    &quot;Elproduktion&quot;: {&#10;     &quot;comment&quot;: &quot;Rettet kort titel&quot;,&#10;     &quot;hex_color&quot;: &quot;#46AFF0&quot;,&#10;     &quot;ix_series&quot;: 3,&#10;     &quot;name&quot;: &quot;vcqt&quot;,&#10;     &quot;timestamp&quot;: &quot;2022-04-26 15:43:53&quot;,&#10;     &quot;xlcharttype&quot;: &quot;xlAreaStacked&quot;&#10;    },&#10;    &quot;Opgradering til bionaturgas&quot;: {&#10;     &quot;comment&quot;: &quot;Rettet kort titel&quot;,&#10;     &quot;hex_color&quot;: &quot;#0097A7&quot;,&#10;     &quot;ix_series&quot;: 1,&#10;     &quot;name&quot;: &quot;vcqt&quot;,&#10;     &quot;timestamp&quot;: &quot;2022-04-26 15:43:53&quot;,&#10;     &quot;xlcharttype&quot;: &quot;xlAreaStacked&quot;&#10;    },&#10;    &quot;Proces og varme&quot;: {&#10;     &quot;comment&quot;: &quot;Rettet kort titel&quot;,&#10;     &quot;hex_color&quot;: &quot;#4F67A5&quot;,&#10;     &quot;ix_series&quot;: 2,&#10;     &quot;name&quot;: &quot;vcqt&quot;,&#10;     &quot;timestamp&quot;: &quot;2022-04-26 15:43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8" name="chart_7a_4" descr="{&#10;   &quot;timestamp&quot;: &quot;2022-03-22 14:29:21&quot;,&#10;   &quot;fig_notat&quot;: 4,&#10;   &quot;notat_id&quot;: &quot;07A&quot;,&#10;   &quot;fig_title&quot;: &quot;Udledninger fra raffinaderivirksomhed&quot;,&#10;   &quot;plot_title&quot;: &quot;Udledninger fra raffinaderivirksomhed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&quot;: {&#10;     &quot;comment&quot;: &quot;labels&quot;,&#10;     &quot;hex_color&quot;: &quot;#4F67A5&quot;,&#10;     &quot;ix_series&quot;: 1,&#10;     &quot;name&quot;: &quot;mhvd&quot;,&#10;     &quot;timestamp&quot;: &quot;2022-03-22 14:29:21&quot;,&#10;     &quot;xlcharttype&quot;: &quot;xlAreaStacked&quot;&#10;    },&#10;    &quot;El- og fjernvarmeproduktion&quot;: {&#10;     &quot;comment&quot;: &quot;labels&quot;,&#10;     &quot;hex_color&quot;: &quot;#6FB5BD&quot;,&#10;     &quot;ix_series&quot;: 2,&#10;     &quot;name&quot;: &quot;mhvd&quot;,&#10;     &quot;timestamp&quot;: &quot;2022-03-22 14:29:21&quot;,&#10;     &quot;xlcharttype&quot;: &quot;xlAreaStacked&quot;&#10;    },&#10;    &quot;Flaring&quot;: {&#10;     &quot;comment&quot;: &quot;labels&quot;,&#10;     &quot;hex_color&quot;: &quot;#F5FE89&quot;,&#10;     &quot;ix_series&quot;: 3,&#10;     &quot;name&quot;: &quot;mhvd&quot;,&#10;     &quot;timestamp&quot;: &quot;2022-03-22 14:29:2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7a_3" descr="{&#10;   &quot;timestamp&quot;: &quot;2022-04-25 09:27:53&quot;,&#10;   &quot;fig_notat&quot;: 3,&#10;   &quot;fig_report&quot;: 2,&#10;   &quot;notat_id&quot;: &quot;07A&quot;,&#10;   &quot;fig_title&quot;: &quot;Indvinding af olie og gas i Nords\u00F8en&quot;,&#10;   &quot;plot_title&quot;: &quot;Indvinding af olie og gas i Nords\u00F8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overskrift&quot;,&#10;   &quot;ledger&quot;: {&#10;    &quot;Naturgas&quot;: {&#10;     &quot;comment&quot;: &quot;Rettet overskrift&quot;,&#10;     &quot;hex_color&quot;: &quot;#9170CB&quot;,&#10;     &quot;ix_series&quot;: 2,&#10;     &quot;name&quot;: &quot;vcqt&quot;,&#10;     &quot;timestamp&quot;: &quot;2022-04-25 09:27:53&quot;,&#10;     &quot;xlcharttype&quot;: &quot;xlAreaStacked&quot;&#10;    },&#10;    &quot;Råolie&quot;: {&#10;     &quot;comment&quot;: &quot;Rettet overskrift&quot;,&#10;     &quot;hex_color&quot;: &quot;#808080&quot;,&#10;     &quot;ix_series&quot;: 1,&#10;     &quot;name&quot;: &quot;vcqt&quot;,&#10;     &quot;timestamp&quot;: &quot;2022-04-25 09:27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0" name="chart_7a_2" descr="{&#10;   &quot;timestamp&quot;: &quot;2022-03-22 14:04:59&quot;,&#10;   &quot;fig_notat&quot;: 2,&#10;   &quot;notat_id&quot;: &quot;07A&quot;,&#10;   &quot;fig_title&quot;: &quot;Udledninger fra indvinding af olie og gas i Nords\u00F8en fordelt p\u00E5 egetforbrug af fossile br\u00E6ndsler og flaring&quot;,&#10;   &quot;plot_title&quot;: &quot;Udledninger fra indvinding af olie og gas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&quot;: {&#10;     &quot;comment&quot;: &quot;labels&quot;,&#10;     &quot;hex_color&quot;: &quot;#808080&quot;,&#10;     &quot;ix_series&quot;: 1,&#10;     &quot;name&quot;: &quot;mhvd&quot;,&#10;     &quot;timestamp&quot;: &quot;2022-03-22 14:04:59&quot;,&#10;     &quot;xlcharttype&quot;: &quot;xlAreaStacked&quot;&#10;    },&#10;    &quot;Flaring&quot;: {&#10;     &quot;comment&quot;: &quot;labels&quot;,&#10;     &quot;hex_color&quot;: &quot;#F5FE89&quot;,&#10;     &quot;ix_series&quot;: 2,&#10;     &quot;name&quot;: &quot;mhvd&quot;,&#10;     &quot;timestamp&quot;: &quot;2022-03-22 14:04:5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2" name="chart_7b_4" descr="{&#10;   &quot;timestamp&quot;: &quot;2022-04-25 14:02:59&quot;,&#10;   &quot;fig_notat&quot;: 4,&#10;   &quot;notat_id&quot;: &quot;07B&quot;,&#10;   &quot;fig_title&quot;: &quot;F\u00F8lsomhed af VE-andel i gasnettet baseret p\u00E5 usikkerhed i produktion af biogas. &quot;,&#10;   &quot;plot_title&quot;: &quot;F\u00F8lsomhed for VE-andel i gasnettet 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vcqt&quot;,&#10;   &quot;comment&quot;: &quot;Rettet lang overskrift&quot;,&#10;   &quot;ledger&quot;: {&#10;    &quot;KF22&quot;: {&#10;     &quot;comment&quot;: &quot;Rettet lang overskrift&quot;,&#10;     &quot;hex_color&quot;: &quot;#0097A7&quot;,&#10;     &quot;ix_series&quot;: 2,&#10;     &quot;name&quot;: &quot;vcqt&quot;,&#10;     &quot;timestamp&quot;: &quot;2022-04-25 14:02:59&quot;,&#10;     &quot;xlcharttype&quot;: &quot;xlLine&quot;&#10;    },&#10;    &quot;Nedre&quot;: {&#10;     &quot;comment&quot;: &quot;Rettet lang overskrift&quot;,&#10;     &quot;hex_color&quot;: &quot;#0091EA&quot;,&#10;     &quot;ix_series&quot;: 3,&#10;     &quot;name&quot;: &quot;vcqt&quot;,&#10;     &quot;timestamp&quot;: &quot;2022-04-25 14:02:59&quot;,&#10;     &quot;xlcharttype&quot;: &quot;xlLine&quot;&#10;    },&#10;    &quot;Øvre&quot;: {&#10;     &quot;comment&quot;: &quot;Rettet lang overskrift&quot;,&#10;     &quot;hex_color&quot;: &quot;#1DE2CD&quot;,&#10;     &quot;ix_series&quot;: 1,&#10;     &quot;name&quot;: &quot;vcqt&quot;,&#10;     &quot;timestamp&quot;: &quot;2022-04-25 14:02:5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7b_2" descr="{&#10;   &quot;timestamp&quot;: &quot;2022-04-08 08:26:30&quot;,&#10;   &quot;fig_notat&quot;: 2,&#10;   &quot;notat_id&quot;: &quot;07B&quot;,&#10;   &quot;fig_title&quot;: &quot;Ledningsgasforbrug fordelt p\u00E5 energitjenester indenfor forbrugssektorerne&quot;,&#10;   &quot;plot_title&quot;: &quot;Forbrug fordelt p\u00E5 energitjenester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emrm&quot;,&#10;   &quot;comment&quot;: &quot;Omd\u00F8bt Ikke detaljeret energitjeneste til \u00D8vrige&quot;,&#10;   &quot;ledger&quot;: {&#10;    &quot;Energiforbrug - El produktion&quot;: {&#10;     &quot;comment&quot;: &quot;Omd\u00F8bt Ikke detaljeret energitjeneste til \u00D8vrige&quot;,&#10;     &quot;hex_color&quot;: &quot;#46AFF0&quot;,&#10;     &quot;ix_series&quot;: 4,&#10;     &quot;name&quot;: &quot;emrm&quot;,&#10;     &quot;timestamp&quot;: &quot;2022-04-08 08:26:30&quot;,&#10;     &quot;xlcharttype&quot;: &quot;xlColumnStacked&quot;&#10;    },&#10;    &quot;Energiforbrug - Fjernvarme produktion&quot;: {&#10;     &quot;comment&quot;: &quot;Omd\u00F8bt Ikke detaljeret energitjeneste til \u00D8vrige&quot;,&#10;     &quot;hex_color&quot;: &quot;#FF8181&quot;,&#10;     &quot;ix_series&quot;: 5,&#10;     &quot;name&quot;: &quot;emrm&quot;,&#10;     &quot;timestamp&quot;: &quot;2022-04-08 08:26:30&quot;,&#10;     &quot;xlcharttype&quot;: &quot;xlColumnStacked&quot;&#10;    },&#10;    &quot;Procesvarme - højtemperatur&quot;: {&#10;     &quot;comment&quot;: &quot;Omd\u00F8bt Ikke detaljeret energitjeneste til \u00D8vrige&quot;,&#10;     &quot;hex_color&quot;: &quot;#6FB5BD&quot;,&#10;     &quot;ix_series&quot;: 1,&#10;     &quot;name&quot;: &quot;emrm&quot;,&#10;     &quot;timestamp&quot;: &quot;2022-04-08 08:26:30&quot;,&#10;     &quot;xlcharttype&quot;: &quot;xlColumnStacked&quot;&#10;    },&#10;    &quot;Procesvarme - mellemtemperatur&quot;: {&#10;     &quot;comment&quot;: &quot;Omd\u00F8bt Ikke detaljeret energitjeneste til \u00D8vrige&quot;,&#10;     &quot;hex_color&quot;: &quot;#4F67A5&quot;,&#10;     &quot;ix_series&quot;: 2,&#10;     &quot;name&quot;: &quot;emrm&quot;,&#10;     &quot;timestamp&quot;: &quot;2022-04-08 08:26:30&quot;,&#10;     &quot;xlcharttype&quot;: &quot;xlColumnStacked&quot;&#10;    },&#10;    &quot;Produktion af bionaturgas&quot;: {&#10;     &quot;comment&quot;: &quot;Omd\u00F8bt Ikke detaljeret energitjeneste til \u00D8vrige&quot;,&#10;     &quot;hex_color&quot;: &quot;#FFDA06&quot;,&#10;     &quot;ix_series&quot;: 7,&#10;     &quot;name&quot;: &quot;emrm&quot;,&#10;     &quot;timestamp&quot;: &quot;2022-04-08 08:26:30&quot;,&#10;     &quot;xlcharttype&quot;: &quot;xlLine&quot;&#10;    },&#10;    &quot;Rumvarme&quot;: {&#10;     &quot;comment&quot;: &quot;Omd\u00F8bt Ikke detaljeret energitjeneste til \u00D8vrige&quot;,&#10;     &quot;hex_color&quot;: &quot;#9170CB&quot;,&#10;     &quot;ix_series&quot;: 3,&#10;     &quot;name&quot;: &quot;emrm&quot;,&#10;     &quot;timestamp&quot;: &quot;2022-04-08 08:26:30&quot;,&#10;     &quot;xlcharttype&quot;: &quot;xlColumnStacked&quot;&#10;    },&#10;    &quot;Øvrige&quot;: {&#10;     &quot;comment&quot;: &quot;Omd\u00F8bt Ikke detaljeret energitjeneste til \u00D8vrige&quot;,&#10;     &quot;hex_color&quot;: &quot;#5BEADB&quot;,&#10;     &quot;ix_series&quot;: 6,&#10;     &quot;name&quot;: &quot;emrm&quot;,&#10;     &quot;timestamp&quot;: &quot;2022-04-08 08:26:30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7b_3" descr="{&#10;   &quot;timestamp&quot;: &quot;2022-04-21 21:48:32&quot;,&#10;   &quot;fig_notat&quot;: 3,&#10;   &quot;notat_id&quot;: &quot;07B&quot;,&#10;   &quot;fig_title&quot;: &quot;Sammenligning af ledningsgasforbrug og VE-andel &quot;,&#10;   &quot;plot_title&quot;: &quot;Sammenligning af forbrug og VE-andel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enhed rettet&quot;,&#10;   &quot;ledger&quot;: {&#10;    &quot;KF21 - Ledningsgas&quot;: {&#10;     &quot;comment&quot;: &quot;enhed rettet&quot;,&#10;     &quot;hex_color&quot;: &quot;#0091EA&quot;,&#10;     &quot;ix_series&quot;: 3,&#10;     &quot;name&quot;: &quot;azh&quot;,&#10;     &quot;timestamp&quot;: &quot;2022-04-21 21:48:32&quot;,&#10;     &quot;xlcharttype&quot;: &quot;xlLine&quot;&#10;    },&#10;    &quot;KF21 - VE-andel (højre)&quot;: {&#10;     &quot;comment&quot;: &quot;enhed rettet&quot;,&#10;     &quot;hex_color&quot;: &quot;#0097A7&quot;,&#10;     &quot;ix_series&quot;: 1,&#10;     &quot;name&quot;: &quot;azh&quot;,&#10;     &quot;timestamp&quot;: &quot;2022-04-21 21:48:32&quot;,&#10;     &quot;xlcharttype&quot;: &quot;xlLine&quot;&#10;    },&#10;    &quot;KF22 - Ledningsgas&quot;: {&#10;     &quot;comment&quot;: &quot;enhed rettet&quot;,&#10;     &quot;hex_color&quot;: &quot;#0C2D83&quot;,&#10;     &quot;ix_series&quot;: 4,&#10;     &quot;name&quot;: &quot;azh&quot;,&#10;     &quot;timestamp&quot;: &quot;2022-04-21 21:48:32&quot;,&#10;     &quot;xlcharttype&quot;: &quot;xlLine&quot;&#10;    },&#10;    &quot;KF22 - VE-andel (højre)&quot;: {&#10;     &quot;comment&quot;: &quot;enhed rettet&quot;,&#10;     &quot;hex_color&quot;: &quot;#1D4C57&quot;,&#10;     &quot;ix_series&quot;: 2,&#10;     &quot;name&quot;: &quot;azh&quot;,&#10;     &quot;timestamp&quot;: &quot;2022-04-21 21:48:3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5" name="chart_7b_1" descr="{&#10;   &quot;timestamp&quot;: &quot;2022-04-25 14:00:57&quot;,&#10;   &quot;fig_notat&quot;: 1,&#10;   &quot;notat_id&quot;: &quot;07B&quot;,&#10;   &quot;fig_title&quot;: &quot;Samlet forbrug og sammens\u00E6tning af ledningsgas&quot;,&#10;   &quot;plot_title&quot;: &quot;Forbrug af ledningsgas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&quot;,&#10;   &quot;ledger&quot;: {&#10;    &quot;Bionaturgas&quot;: {&#10;     &quot;comment&quot;: &quot;Rettet lang overskrift&quot;,&#10;     &quot;hex_color&quot;: &quot;#6FB5BD&quot;,&#10;     &quot;ix_series&quot;: 2,&#10;     &quot;name&quot;: &quot;vcqt&quot;,&#10;     &quot;timestamp&quot;: &quot;2022-04-25 14:00:57&quot;,&#10;     &quot;xlcharttype&quot;: &quot;xlAreaStacked&quot;&#10;    },&#10;    &quot;Naturgas&quot;: {&#10;     &quot;comment&quot;: &quot;Rettet lang overskrift&quot;,&#10;     &quot;hex_color&quot;: &quot;#9170CB&quot;,&#10;     &quot;ix_series&quot;: 1,&#10;     &quot;name&quot;: &quot;vcqt&quot;,&#10;     &quot;timestamp&quot;: &quot;2022-04-25 14:00:57&quot;,&#10;     &quot;xlcharttype&quot;: &quot;xlAreaStacked&quot;&#10;    },&#10;    &quot;VE-andel (højre akse)&quot;: {&#10;     &quot;comment&quot;: &quot;Rettet lang overskrift&quot;,&#10;     &quot;hex_color&quot;: &quot;#FF5252&quot;,&#10;     &quot;ix_series&quot;: 3,&#10;     &quot;name&quot;: &quot;vcqt&quot;,&#10;     &quot;timestamp&quot;: &quot;2022-04-25 14:00:5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a_1" descr="{&#10;   &quot;timestamp&quot;: &quot;2022-04-21 09:50:41&quot;,&#10;   &quot;fig_notat&quot;: 1,&#10;   &quot;notat_id&quot;: &quot;08A&quot;,&#10;   &quot;fig_title&quot;: &quot;Udledninger i el-og fjernvarmesektoren samt udledninger fra affaldsforbr\u00E6nding og sekund\u00E6re producenter&quot;,&#10;   &quot;plot_title&quot;: &quot;Udledninger fra el- og fjernvarme inkl. affaldsforbr\u00E6nding og sekund\u00E6re producen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aggregering &quot;,&#10;   &quot;ledger&quot;: {&#10;    &quot;Affaldsforbrænding og sekundære producenter&quot;: {&#10;     &quot;comment&quot;: &quot;Rettet aggregering &quot;,&#10;     &quot;hex_color&quot;: &quot;#6FB5BD&quot;,&#10;     &quot;ix_series&quot;: 2,&#10;     &quot;name&quot;: &quot;vcqt&quot;,&#10;     &quot;timestamp&quot;: &quot;2022-04-21 09:50:41&quot;,&#10;     &quot;xlcharttype&quot;: &quot;xlAreaStacked&quot;&#10;    },&#10;    &quot;El- og fjernvarme&quot;: {&#10;     &quot;comment&quot;: &quot;Rettet aggregering &quot;,&#10;     &quot;hex_color&quot;: &quot;#46AFF0&quot;,&#10;     &quot;ix_series&quot;: 1,&#10;     &quot;name&quot;: &quot;vcqt&quot;,&#10;     &quot;timestamp&quot;: &quot;2022-04-21 09:50:4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3" name="chart_8a_10" descr="{&#10;   &quot;timestamp&quot;: &quot;2022-04-26 10:12:21&quot;,&#10;   &quot;fig_notat&quot;: 10,&#10;   &quot;notat_id&quot;: &quot;08A&quot;,&#10;   &quot;fig_title&quot;: &quot;Biogene energirelaterede CO2-udledninger fra el- og fjernvarmesektoren (ekskl. affaldsforbr\u00E6nding) &quot;,&#10;   &quot;plot_title&quot;: &quot;Udledninger fra el- og fjernvarme (ekskl. affaldsforbr\u00E6nding) samt 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&quot;,&#10;   &quot;ledger&quot;: {&#10;    &quot;Biogas inkl. bionaturgas&quot;: {&#10;     &quot;comment&quot;: &quot;Rettet farver&quot;,&#10;     &quot;hex_color&quot;: &quot;#6FB5BD&quot;,&#10;     &quot;ix_series&quot;: 1,&#10;     &quot;name&quot;: &quot;vcqt&quot;,&#10;     &quot;timestamp&quot;: &quot;2022-04-26 10:12:21&quot;,&#10;     &quot;xlcharttype&quot;: &quot;xlAreaStacked&quot;&#10;    },&#10;    &quot;Bioolie&quot;: {&#10;     &quot;comment&quot;: &quot;Rettet farver&quot;,&#10;     &quot;hex_color&quot;: &quot;#808080&quot;,&#10;     &quot;ix_series&quot;: 6,&#10;     &quot;name&quot;: &quot;vcqt&quot;,&#10;     &quot;timestamp&quot;: &quot;2022-04-26 10:12:21&quot;,&#10;     &quot;xlcharttype&quot;: &quot;xlAreaStacked&quot;&#10;    },&#10;    &quot;Halm&quot;: {&#10;     &quot;comment&quot;: &quot;Rettet farver&quot;,&#10;     &quot;hex_color&quot;: &quot;#F5FE89&quot;,&#10;     &quot;ix_series&quot;: 2,&#10;     &quot;name&quot;: &quot;vcqt&quot;,&#10;     &quot;timestamp&quot;: &quot;2022-04-26 10:12:21&quot;,&#10;     &quot;xlcharttype&quot;: &quot;xlAreaStacked&quot;&#10;    },&#10;    &quot;Træ Øvrig&quot;: {&#10;     &quot;comment&quot;: &quot;Rettet farver&quot;,&#10;     &quot;hex_color&quot;: &quot;#5BEADB&quot;,&#10;     &quot;ix_series&quot;: 3,&#10;     &quot;name&quot;: &quot;vcqt&quot;,&#10;     &quot;timestamp&quot;: &quot;2022-04-26 10:12:21&quot;,&#10;     &quot;xlcharttype&quot;: &quot;xlAreaStacked&quot;&#10;    },&#10;    &quot;Træflis&quot;: {&#10;     &quot;comment&quot;: &quot;Rettet farver&quot;,&#10;     &quot;hex_color&quot;: &quot;#0097A7&quot;,&#10;     &quot;ix_series&quot;: 4,&#10;     &quot;name&quot;: &quot;vcqt&quot;,&#10;     &quot;timestamp&quot;: &quot;2022-04-26 10:12:21&quot;,&#10;     &quot;xlcharttype&quot;: &quot;xlAreaStacked&quot;&#10;    },&#10;    &quot;Træpiller&quot;: {&#10;     &quot;comment&quot;: &quot;Rettet farver&quot;,&#10;     &quot;hex_color&quot;: &quot;#46AFF0&quot;,&#10;     &quot;ix_series&quot;: 5,&#10;     &quot;name&quot;: &quot;vcqt&quot;,&#10;     &quot;timestamp&quot;: &quot;2022-04-26 10:12:2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4" name="chart_8a_11" descr="{&#10;   &quot;timestamp&quot;: &quot;2022-03-18 15:57:28&quot;,&#10;   &quot;fig_notat&quot;: 11,&#10;   &quot;notat_id&quot;: &quot;08A&quot;,&#10;   &quot;fig_title&quot;: &quot;Udledninger fra el- og fjernvarmesektoren (ekskl. affaldsforbr\u00E6nding) fordelt p\u00E5 br\u00E6ndsler&quot;,&#10;   &quot;plot_title&quot;: &quot;Udledninger fra el- og fjernvarme (ekskl. affaldsforbr\u00E6nding)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ov&quot;,&#10;   &quot;comment&quot;: &quot;Opdateret figurnummer. &quot;,&#10;   &quot;ledger&quot;: {&#10;    &quot;Ikke brændselsfordelt&quot;: {&#10;     &quot;comment&quot;: &quot;Opdateret figurnummer. &quot;,&#10;     &quot;hex_color&quot;: &quot;#6FB5BD&quot;,&#10;     &quot;ix_series&quot;: 4,&#10;     &quot;name&quot;: &quot;inov&quot;,&#10;     &quot;timestamp&quot;: &quot;2022-03-18 15:57:28&quot;,&#10;     &quot;xlcharttype&quot;: &quot;xlAreaStacked&quot;&#10;    },&#10;    &quot;Kul&quot;: {&#10;     &quot;comment&quot;: &quot;Opdateret figurnummer. &quot;,&#10;     &quot;hex_color&quot;: &quot;#808080&quot;,&#10;     &quot;ix_series&quot;: 1,&#10;     &quot;name&quot;: &quot;inov&quot;,&#10;     &quot;timestamp&quot;: &quot;2022-03-18 15:57:28&quot;,&#10;     &quot;xlcharttype&quot;: &quot;xlAreaStacked&quot;&#10;    },&#10;    &quot;Naturgas&quot;: {&#10;     &quot;comment&quot;: &quot;Opdateret figurnummer. &quot;,&#10;     &quot;hex_color&quot;: &quot;#9170CB&quot;,&#10;     &quot;ix_series&quot;: 3,&#10;     &quot;name&quot;: &quot;inov&quot;,&#10;     &quot;timestamp&quot;: &quot;2022-03-18 15:57:28&quot;,&#10;     &quot;xlcharttype&quot;: &quot;xlAreaStacked&quot;&#10;    },&#10;    &quot;Olie&quot;: {&#10;     &quot;comment&quot;: &quot;Opdateret figurnummer. &quot;,&#10;     &quot;hex_color&quot;: &quot;#404040&quot;,&#10;     &quot;ix_series&quot;: 2,&#10;     &quot;name&quot;: &quot;inov&quot;,&#10;     &quot;timestamp&quot;: &quot;2022-03-18 15:57:2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8a_8" descr="{&#10;   &quot;timestamp&quot;: &quot;2022-04-08 09:57:03&quot;,&#10;   &quot;fig_notat&quot;: 8,&#10;   &quot;notat_id&quot;: &quot;08A&quot;,&#10;   &quot;fig_title&quot;: &quot;Udvikling i udledning fra el- og fjernvarmesektoren ekskl. affaldsforbr\u00E6nding for KF22 vs. KF21&quot;,&#10;   &quot;plot_title&quot;: &quot;Udledninger fra el og fjernvarme ekskl. affaldsforbr\u00E6nding, KF22 vs. KF21.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jnon&quot;,&#10;   &quot;comment&quot;: &quot;Farver&quot;,&#10;   &quot;ledger&quot;: {&#10;    &quot;KF21&quot;: {&#10;     &quot;comment&quot;: &quot;Farver&quot;,&#10;     &quot;hex_color&quot;: &quot;#0097A7&quot;,&#10;     &quot;ix_series&quot;: 2,&#10;     &quot;name&quot;: &quot;jnon&quot;,&#10;     &quot;timestamp&quot;: &quot;2022-04-08 09:57:03&quot;,&#10;     &quot;xlcharttype&quot;: &quot;xlLine&quot;&#10;    },&#10;    &quot;KF22&quot;: {&#10;     &quot;comment&quot;: &quot;Farver&quot;,&#10;     &quot;hex_color&quot;: &quot;#1D4C57&quot;,&#10;     &quot;ix_series&quot;: 3,&#10;     &quot;name&quot;: &quot;jnon&quot;,&#10;     &quot;timestamp&quot;: &quot;2022-04-08 09:57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6" name="chart_8a_9" descr="{&#10;   &quot;timestamp&quot;: &quot;2022-03-10 15:35:05&quot;,&#10;   &quot;fig_notat&quot;: 9,&#10;   &quot;notat_id&quot;: &quot;08A&quot;,&#10;   &quot;fig_title&quot;: &quot;F\u00F8lsomhedsanalyse p\u00E5 energi\u00F8er: Elproduktion fordelt p\u00E5 typer inkl. energi\u00F8er samt  dansk elforbrug inkl. nettab&quot;,&#10;   &quot;plot_title&quot;: &quot;F\u00F8lsomhedsanalyse p\u00E5 energi\u00F8er: Effekten i elforsyningen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inov&quot;,&#10;   &quot;comment&quot;: &quot;Opdateret interval p\u00E5 x-aksen.&quot;,&#10;   &quot;ledger&quot;: {&#10;    &quot;Affald, bionedbrydeligt&quot;: {&#10;     &quot;comment&quot;: &quot;Opdateret interval p\u00E5 x-aksen.&quot;,&#10;     &quot;hex_color&quot;: &quot;#4F67A5&quot;,&#10;     &quot;ix_series&quot;: 6,&#10;     &quot;name&quot;: &quot;inov&quot;,&#10;     &quot;timestamp&quot;: &quot;2022-03-10 15:35:05&quot;,&#10;     &quot;xlcharttype&quot;: &quot;xlColumnStacked&quot;&#10;    },&#10;    &quot;Affald, ikke-bionedbrydeligt&quot;: {&#10;     &quot;comment&quot;: &quot;Opdateret interval p\u00E5 x-aksen.&quot;,&#10;     &quot;hex_color&quot;: &quot;#1D4C57&quot;,&#10;     &quot;ix_series&quot;: 3,&#10;     &quot;name&quot;: &quot;inov&quot;,&#10;     &quot;timestamp&quot;: &quot;2022-03-10 15:35:05&quot;,&#10;     &quot;xlcharttype&quot;: &quot;xlColumnStacked&quot;&#10;    },&#10;    &quot;Biogas inkl. Bionaturgas&quot;: {&#10;     &quot;comment&quot;: &quot;Opdateret interval p\u00E5 x-aksen.&quot;,&#10;     &quot;hex_color&quot;: &quot;#6FB5BD&quot;,&#10;     &quot;ix_series&quot;: 5,&#10;     &quot;name&quot;: &quot;inov&quot;,&#10;     &quot;timestamp&quot;: &quot;2022-03-10 15:35:05&quot;,&#10;     &quot;xlcharttype&quot;: &quot;xlColumnStacked&quot;&#10;    },&#10;    &quot;Biomasse&quot;: {&#10;     &quot;comment&quot;: &quot;Opdateret interval p\u00E5 x-aksen.&quot;,&#10;     &quot;hex_color&quot;: &quot;#1DE2CD&quot;,&#10;     &quot;ix_series&quot;: 7,&#10;     &quot;name&quot;: &quot;inov&quot;,&#10;     &quot;timestamp&quot;: &quot;2022-03-10 15:35:05&quot;,&#10;     &quot;xlcharttype&quot;: &quot;xlColumnStacked&quot;&#10;    },&#10;    &quot;Elforbrug inkl. nettab&quot;: {&#10;     &quot;comment&quot;: &quot;Opdateret interval p\u00E5 x-aksen.&quot;,&#10;     &quot;hex_color&quot;: &quot;#FF5252&quot;,&#10;     &quot;ix_series&quot;: 12,&#10;     &quot;name&quot;: &quot;inov&quot;,&#10;     &quot;timestamp&quot;: &quot;2022-03-10 15:35:05&quot;,&#10;     &quot;xlcharttype&quot;: &quot;xlLine&quot;&#10;    },&#10;    &quot;Kul&quot;: {&#10;     &quot;comment&quot;: &quot;Opdateret interval p\u00E5 x-aksen.&quot;,&#10;     &quot;hex_color&quot;: &quot;#808080&quot;,&#10;     &quot;ix_series&quot;: 1,&#10;     &quot;name&quot;: &quot;inov&quot;,&#10;     &quot;timestamp&quot;: &quot;2022-03-10 15:35:05&quot;,&#10;     &quot;xlcharttype&quot;: &quot;xlColumnStacked&quot;&#10;    },&#10;    &quot;Naturgas&quot;: {&#10;     &quot;comment&quot;: &quot;Opdateret interval p\u00E5 x-aksen.&quot;,&#10;     &quot;hex_color&quot;: &quot;#673AB7&quot;,&#10;     &quot;ix_series&quot;: 4,&#10;     &quot;name&quot;: &quot;inov&quot;,&#10;     &quot;timestamp&quot;: &quot;2022-03-10 15:35:05&quot;,&#10;     &quot;xlcharttype&quot;: &quot;xlColumnStacked&quot;&#10;    },&#10;    &quot;Olie&quot;: {&#10;     &quot;comment&quot;: &quot;Opdateret interval p\u00E5 x-aksen.&quot;,&#10;     &quot;hex_color&quot;: &quot;#404040&quot;,&#10;     &quot;ix_series&quot;: 2,&#10;     &quot;name&quot;: &quot;inov&quot;,&#10;     &quot;timestamp&quot;: &quot;2022-03-10 15:35:05&quot;,&#10;     &quot;xlcharttype&quot;: &quot;xlColumnStacked&quot;&#10;    },&#10;    &quot;Solenergi&quot;: {&#10;     &quot;comment&quot;: &quot;Opdateret interval p\u00E5 x-aksen.&quot;,&#10;     &quot;hex_color&quot;: &quot;#FFDA06&quot;,&#10;     &quot;ix_series&quot;: 9,&#10;     &quot;name&quot;: &quot;inov&quot;,&#10;     &quot;timestamp&quot;: &quot;2022-03-10 15:35:05&quot;,&#10;     &quot;xlcharttype&quot;: &quot;xlColumnStacked&quot;&#10;    },&#10;    &quot;Vindkraft&quot;: {&#10;     &quot;comment&quot;: &quot;Opdateret interval p\u00E5 x-aksen.&quot;,&#10;     &quot;hex_color&quot;: &quot;#0091EA&quot;,&#10;     &quot;ix_series&quot;: 8,&#10;     &quot;name&quot;: &quot;inov&quot;,&#10;     &quot;timestamp&quot;: &quot;2022-03-10 15:35:05&quot;,&#10;     &quot;xlcharttype&quot;: &quot;xlColumnStacked&quot;&#10;    },&#10;    &quot;Vindkraft energiøer&quot;: {&#10;     &quot;comment&quot;: &quot;Opdateret interval p\u00E5 x-aksen.&quot;,&#10;     &quot;hex_color&quot;: &quot;#0C2D83&quot;,&#10;     &quot;ix_series&quot;: 11,&#10;     &quot;name&quot;: &quot;inov&quot;,&#10;     &quot;timestamp&quot;: &quot;2022-03-10 15:35:05&quot;,&#10;     &quot;xlcharttype&quot;: &quot;xlColumnStacked&quot;&#10;    },&#10;    &quot;Øvrig VE&quot;: {&#10;     &quot;comment&quot;: &quot;Opdateret interval p\u00E5 x-aksen.&quot;,&#10;     &quot;hex_color&quot;: &quot;#FF8181&quot;,&#10;     &quot;ix_series&quot;: 10,&#10;     &quot;name&quot;: &quot;inov&quot;,&#10;     &quot;timestamp&quot;: &quot;2022-03-10 15:35:05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7" name="chart_8a_7" descr="{&#10;   &quot;timestamp&quot;: &quot;2022-04-08 09:37:48&quot;,&#10;   &quot;fig_notat&quot;: 7,&#10;   &quot;notat_id&quot;: &quot;08A&quot;,&#10;   &quot;fig_title&quot;: &quot;Fjernvarmeproduktion fordelt p\u00E5 typer, 2010-2030&quot;,&#10;   &quot;plot_title&quot;: &quot;Fjernvarmeproduktion fordelt p\u00E5 typ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jnon&quot;,&#10;   &quot;comment&quot;: &quot;Farve geotermi&quot;,&#10;   &quot;ledger&quot;: {&#10;    &quot;Affald, bionedbrydeligt&quot;: {&#10;     &quot;comment&quot;: &quot;Farve geotermi&quot;,&#10;     &quot;hex_color&quot;: &quot;#4F67A5&quot;,&#10;     &quot;ix_series&quot;: 6,&#10;     &quot;name&quot;: &quot;jnon&quot;,&#10;     &quot;timestamp&quot;: &quot;2022-04-08 09:37:48&quot;,&#10;     &quot;xlcharttype&quot;: &quot;xlColumnStacked&quot;&#10;    },&#10;    &quot;Affald, ikke-bionedbrydeligt&quot;: {&#10;     &quot;comment&quot;: &quot;Farve geotermi&quot;,&#10;     &quot;hex_color&quot;: &quot;#1D4C57&quot;,&#10;     &quot;ix_series&quot;: 3,&#10;     &quot;name&quot;: &quot;jnon&quot;,&#10;     &quot;timestamp&quot;: &quot;2022-04-08 09:37:48&quot;,&#10;     &quot;xlcharttype&quot;: &quot;xlColumnStacked&quot;&#10;    },&#10;    &quot;Biogas inkl. Bionaturgas&quot;: {&#10;     &quot;comment&quot;: &quot;Farve geotermi&quot;,&#10;     &quot;hex_color&quot;: &quot;#6FB5BD&quot;,&#10;     &quot;ix_series&quot;: 5,&#10;     &quot;name&quot;: &quot;jnon&quot;,&#10;     &quot;timestamp&quot;: &quot;2022-04-08 09:37:48&quot;,&#10;     &quot;xlcharttype&quot;: &quot;xlColumnStacked&quot;&#10;    },&#10;    &quot;Biomasse&quot;: {&#10;     &quot;comment&quot;: &quot;Farve geotermi&quot;,&#10;     &quot;hex_color&quot;: &quot;#1DE2CD&quot;,&#10;     &quot;ix_series&quot;: 7,&#10;     &quot;name&quot;: &quot;jnon&quot;,&#10;     &quot;timestamp&quot;: &quot;2022-04-08 09:37:48&quot;,&#10;     &quot;xlcharttype&quot;: &quot;xlColumnStacked&quot;&#10;    },&#10;    &quot;Elkedler&quot;: {&#10;     &quot;comment&quot;: &quot;Farve geotermi&quot;,&#10;     &quot;hex_color&quot;: &quot;#0C2D83&quot;,&#10;     &quot;ix_series&quot;: 11,&#10;     &quot;name&quot;: &quot;jnon&quot;,&#10;     &quot;timestamp&quot;: &quot;2022-04-08 09:37:48&quot;,&#10;     &quot;xlcharttype&quot;: &quot;xlColumnStacked&quot;&#10;    },&#10;    &quot;Geotermi&quot;: {&#10;     &quot;comment&quot;: &quot;Farve geotermi&quot;,&#10;     &quot;hex_color&quot;: &quot;#FF5252&quot;,&#10;     &quot;ix_series&quot;: 13,&#10;     &quot;name&quot;: &quot;jnon&quot;,&#10;     &quot;timestamp&quot;: &quot;2022-04-08 09:37:48&quot;,&#10;     &quot;xlcharttype&quot;: &quot;xlColumnStacked&quot;&#10;    },&#10;    &quot;Kul&quot;: {&#10;     &quot;comment&quot;: &quot;Farve geotermi&quot;,&#10;     &quot;hex_color&quot;: &quot;#808080&quot;,&#10;     &quot;ix_series&quot;: 1,&#10;     &quot;name&quot;: &quot;jnon&quot;,&#10;     &quot;timestamp&quot;: &quot;2022-04-08 09:37:48&quot;,&#10;     &quot;xlcharttype&quot;: &quot;xlColumnStacked&quot;&#10;    },&#10;    &quot;Naturgas&quot;: {&#10;     &quot;comment&quot;: &quot;Farve geotermi&quot;,&#10;     &quot;hex_color&quot;: &quot;#673AB7&quot;,&#10;     &quot;ix_series&quot;: 4,&#10;     &quot;name&quot;: &quot;jnon&quot;,&#10;     &quot;timestamp&quot;: &quot;2022-04-08 09:37:48&quot;,&#10;     &quot;xlcharttype&quot;: &quot;xlColumnStacked&quot;&#10;    },&#10;    &quot;Olie&quot;: {&#10;     &quot;comment&quot;: &quot;Farve geotermi&quot;,&#10;     &quot;hex_color&quot;: &quot;#404040&quot;,&#10;     &quot;ix_series&quot;: 2,&#10;     &quot;name&quot;: &quot;jnon&quot;,&#10;     &quot;timestamp&quot;: &quot;2022-04-08 09:37:48&quot;,&#10;     &quot;xlcharttype&quot;: &quot;xlColumnStacked&quot;&#10;    },&#10;    &quot;Overskudsvarme&quot;: {&#10;     &quot;comment&quot;: &quot;Farve geotermi&quot;,&#10;     &quot;hex_color&quot;: &quot;#9170CB&quot;,&#10;     &quot;ix_series&quot;: 9,&#10;     &quot;name&quot;: &quot;jnon&quot;,&#10;     &quot;timestamp&quot;: &quot;2022-04-08 09:37:48&quot;,&#10;     &quot;xlcharttype&quot;: &quot;xlColumnStacked&quot;&#10;    },&#10;    &quot;Solvarme&quot;: {&#10;     &quot;comment&quot;: &quot;Farve geotermi&quot;,&#10;     &quot;hex_color&quot;: &quot;#FFDA06&quot;,&#10;     &quot;ix_series&quot;: 10,&#10;     &quot;name&quot;: &quot;jnon&quot;,&#10;     &quot;timestamp&quot;: &quot;2022-04-08 09:37:48&quot;,&#10;     &quot;xlcharttype&quot;: &quot;xlColumnStacked&quot;&#10;    },&#10;    &quot;Varmepumper&quot;: {&#10;     &quot;comment&quot;: &quot;Farve geotermi&quot;,&#10;     &quot;hex_color&quot;: &quot;#46AFF0&quot;,&#10;     &quot;ix_series&quot;: 12,&#10;     &quot;name&quot;: &quot;jnon&quot;,&#10;     &quot;timestamp&quot;: &quot;2022-04-08 09:37:48&quot;,&#10;     &quot;xlcharttype&quot;: &quot;xlColumnStacked&quot;&#10;    },&#10;    &quot;Øvrig VE&quot;: {&#10;     &quot;comment&quot;: &quot;Farve geotermi&quot;,&#10;     &quot;hex_color&quot;: &quot;#FF8181&quot;,&#10;     &quot;ix_series&quot;: 8,&#10;     &quot;name&quot;: &quot;jnon&quot;,&#10;     &quot;timestamp&quot;: &quot;2022-04-08 09:37:4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8" name="chart_8a_6" descr="{&#10;   &quot;timestamp&quot;: &quot;2022-04-08 09:33:27&quot;,&#10;   &quot;fig_notat&quot;: 6,&#10;   &quot;notat_id&quot;: &quot;08A&quot;,&#10;   &quot;fig_title&quot;: &quot;Spotmarkedspriser for el i Danmark og Danmarks nabolande&quot;,&#10;   &quot;plot_title&quot;: &quot;Spotmarkedspriser for el i Danmark og Danmarks nabolande&quot;,&#10;   &quot;year_on_xaxis&quot;: [&#10;    2022,&#10;    2023,&#10;    2024,&#10;    2025,&#10;    2026,&#10;    2027,&#10;    2028,&#10;    2029,&#10;    2030,&#10;    2031,&#10;    2032,&#10;    2033,&#10;    2034,&#10;    2035&#10;   ],&#10;   &quot;unit_on_yaxis&quot;: &quot;2020-kr./MWh&quot;,&#10;   &quot;name&quot;: &quot;jnon&quot;,&#10;   &quot;comment&quot;: &quot;Kun model \u00E5r &quot;,&#10;   &quot;ledger&quot;: {&#10;    &quot;DELU&quot;: {&#10;     &quot;comment&quot;: &quot;Kun model \u00E5r &quot;,&#10;     &quot;hex_color&quot;: &quot;#FFDA06&quot;,&#10;     &quot;ix_series&quot;: 1,&#10;     &quot;name&quot;: &quot;jnon&quot;,&#10;     &quot;timestamp&quot;: &quot;2022-04-08 09:33:27&quot;,&#10;     &quot;xlcharttype&quot;: &quot;xlLine&quot;&#10;    },&#10;    &quot;DK1&quot;: {&#10;     &quot;comment&quot;: &quot;Kun model \u00E5r &quot;,&#10;     &quot;hex_color&quot;: &quot;#FF5252&quot;,&#10;     &quot;ix_series&quot;: 12,&#10;     &quot;name&quot;: &quot;jnon&quot;,&#10;     &quot;timestamp&quot;: &quot;2022-04-08 09:33:27&quot;,&#10;     &quot;xlcharttype&quot;: &quot;xlLine&quot;&#10;    },&#10;    &quot;DK2&quot;: {&#10;     &quot;comment&quot;: &quot;Kun model \u00E5r &quot;,&#10;     &quot;hex_color&quot;: &quot;#0097A7&quot;,&#10;     &quot;ix_series&quot;: 13,&#10;     &quot;name&quot;: &quot;jnon&quot;,&#10;     &quot;timestamp&quot;: &quot;2022-04-08 09:33:27&quot;,&#10;     &quot;xlcharttype&quot;: &quot;xlLine&quot;&#10;    },&#10;    &quot;GBNIIE&quot;: {&#10;     &quot;comment&quot;: &quot;Kun model \u00E5r &quot;,&#10;     &quot;hex_color&quot;: &quot;#9170CB&quot;,&#10;     &quot;ix_series&quot;: 4,&#10;     &quot;name&quot;: &quot;jnon&quot;,&#10;     &quot;timestamp&quot;: &quot;2022-04-08 09:33:27&quot;,&#10;     &quot;xlcharttype&quot;: &quot;xlLine&quot;&#10;    },&#10;    &quot;NL&quot;: {&#10;     &quot;comment&quot;: &quot;Kun model \u00E5r &quot;,&#10;     &quot;hex_color&quot;: &quot;#808080&quot;,&#10;     &quot;ix_series&quot;: 5,&#10;     &quot;name&quot;: &quot;jnon&quot;,&#10;     &quot;timestamp&quot;: &quot;2022-04-08 09:33:27&quot;,&#10;     &quot;xlcharttype&quot;: &quot;xlLine&quot;&#10;    },&#10;    &quot;NO&quot;: {&#10;     &quot;comment&quot;: &quot;Kun model \u00E5r &quot;,&#10;     &quot;hex_color&quot;: &quot;#4F67A5&quot;,&#10;     &quot;ix_series&quot;: 6,&#10;     &quot;name&quot;: &quot;jnon&quot;,&#10;     &quot;timestamp&quot;: &quot;2022-04-08 09:33:27&quot;,&#10;     &quot;xlcharttype&quot;: &quot;xlLine&quot;&#10;    },&#10;    &quot;SE&quot;: {&#10;     &quot;comment&quot;: &quot;Kun model \u00E5r &quot;,&#10;     &quot;hex_color&quot;: &quot;#0091EA&quot;,&#10;     &quot;ix_series&quot;: 3,&#10;     &quot;name&quot;: &quot;jnon&quot;,&#10;     &quot;timestamp&quot;: &quot;2022-04-08 09:33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9" name="chart_8a_5" descr="{&#10;   &quot;timestamp&quot;: &quot;2022-03-15 15:29:37&quot;,&#10;   &quot;fig_notat&quot;: 5,&#10;   &quot;notat_id&quot;: &quot;08A&quot;,&#10;   &quot;fig_title&quot;: &quot;Elproduktion fordelt p\u00E5 typer samt nettoimport af el, 2010-2030&quot;,&#10;   &quot;plot_title&quot;: &quot;Elproduktion fordelt p\u00E5 typer samt nettoimport af el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inov&quot;,&#10;   &quot;comment&quot;: &quot;\u00C6ndret farven for \&quot;Affald, bionedbrydeligt\&quot;. &quot;,&#10;   &quot;ledger&quot;: {&#10;    &quot;Affald, bionedbrydeligt&quot;: {&#10;     &quot;comment&quot;: &quot;\u00C6ndret farven for \&quot;Affald, bionedbrydeligt\&quot;. &quot;,&#10;     &quot;hex_color&quot;: &quot;#4F67A5&quot;,&#10;     &quot;ix_series&quot;: 7,&#10;     &quot;name&quot;: &quot;inov&quot;,&#10;     &quot;timestamp&quot;: &quot;2022-03-15 15:29:37&quot;,&#10;     &quot;xlcharttype&quot;: &quot;xlColumnStacked&quot;&#10;    },&#10;    &quot;Affald, ikke-bionedbrydeligt&quot;: {&#10;     &quot;comment&quot;: &quot;\u00C6ndret farven for \&quot;Affald, bionedbrydeligt\&quot;. &quot;,&#10;     &quot;hex_color&quot;: &quot;#1D4C57&quot;,&#10;     &quot;ix_series&quot;: 3,&#10;     &quot;name&quot;: &quot;inov&quot;,&#10;     &quot;timestamp&quot;: &quot;2022-03-15 15:29:37&quot;,&#10;     &quot;xlcharttype&quot;: &quot;xlColumnStacked&quot;&#10;    },&#10;    &quot;Biogas inkl. bionaturgas&quot;: {&#10;     &quot;comment&quot;: &quot;\u00C6ndret farven for \&quot;Affald, bionedbrydeligt\&quot;. &quot;,&#10;     &quot;hex_color&quot;: &quot;#6FB5BD&quot;,&#10;     &quot;ix_series&quot;: 5,&#10;     &quot;name&quot;: &quot;inov&quot;,&#10;     &quot;timestamp&quot;: &quot;2022-03-15 15:29:37&quot;,&#10;     &quot;xlcharttype&quot;: &quot;xlColumnStacked&quot;&#10;    },&#10;    &quot;Biomasse&quot;: {&#10;     &quot;comment&quot;: &quot;\u00C6ndret farven for \&quot;Affald, bionedbrydeligt\&quot;. &quot;,&#10;     &quot;hex_color&quot;: &quot;#1DE2CD&quot;,&#10;     &quot;ix_series&quot;: 8,&#10;     &quot;name&quot;: &quot;inov&quot;,&#10;     &quot;timestamp&quot;: &quot;2022-03-15 15:29:37&quot;,&#10;     &quot;xlcharttype&quot;: &quot;xlColumnStacked&quot;&#10;    },&#10;    &quot;Kul&quot;: {&#10;     &quot;comment&quot;: &quot;\u00C6ndret farven for \&quot;Affald, bionedbrydeligt\&quot;. &quot;,&#10;     &quot;hex_color&quot;: &quot;#808080&quot;,&#10;     &quot;ix_series&quot;: 1,&#10;     &quot;name&quot;: &quot;inov&quot;,&#10;     &quot;timestamp&quot;: &quot;2022-03-15 15:29:37&quot;,&#10;     &quot;xlcharttype&quot;: &quot;xlColumnStacked&quot;&#10;    },&#10;    &quot;Naturgas&quot;: {&#10;     &quot;comment&quot;: &quot;\u00C6ndret farven for \&quot;Affald, bionedbrydeligt\&quot;. &quot;,&#10;     &quot;hex_color&quot;: &quot;#673AB7&quot;,&#10;     &quot;ix_series&quot;: 4,&#10;     &quot;name&quot;: &quot;inov&quot;,&#10;     &quot;timestamp&quot;: &quot;2022-03-15 15:29:37&quot;,&#10;     &quot;xlcharttype&quot;: &quot;xlColumnStacked&quot;&#10;    },&#10;    &quot;Netto elimport&quot;: {&#10;     &quot;comment&quot;: &quot;\u00C6ndret farven for \&quot;Affald, bionedbrydeligt\&quot;. &quot;,&#10;     &quot;hex_color&quot;: &quot;#FF5252&quot;,&#10;     &quot;ix_series&quot;: 12,&#10;     &quot;name&quot;: &quot;inov&quot;,&#10;     &quot;timestamp&quot;: &quot;2022-03-15 15:29:37&quot;,&#10;     &quot;xlcharttype&quot;: &quot;xlLine&quot;&#10;    },&#10;    &quot;Olie&quot;: {&#10;     &quot;comment&quot;: &quot;\u00C6ndret farven for \&quot;Affald, bionedbrydeligt\&quot;. &quot;,&#10;     &quot;hex_color&quot;: &quot;#404040&quot;,&#10;     &quot;ix_series&quot;: 2,&#10;     &quot;name&quot;: &quot;inov&quot;,&#10;     &quot;timestamp&quot;: &quot;2022-03-15 15:29:37&quot;,&#10;     &quot;xlcharttype&quot;: &quot;xlColumnStacked&quot;&#10;    },&#10;    &quot;Solenergi&quot;: {&#10;     &quot;comment&quot;: &quot;\u00C6ndret farven for \&quot;Affald, bionedbrydeligt\&quot;. &quot;,&#10;     &quot;hex_color&quot;: &quot;#FFDA06&quot;,&#10;     &quot;ix_series&quot;: 10,&#10;     &quot;name&quot;: &quot;inov&quot;,&#10;     &quot;timestamp&quot;: &quot;2022-03-15 15:29:37&quot;,&#10;     &quot;xlcharttype&quot;: &quot;xlColumnStacked&quot;&#10;    },&#10;    &quot;Vindkraft&quot;: {&#10;     &quot;comment&quot;: &quot;\u00C6ndret farven for \&quot;Affald, bionedbrydeligt\&quot;. &quot;,&#10;     &quot;hex_color&quot;: &quot;#0091EA&quot;,&#10;     &quot;ix_series&quot;: 9,&#10;     &quot;name&quot;: &quot;inov&quot;,&#10;     &quot;timestamp&quot;: &quot;2022-03-15 15:29:37&quot;,&#10;     &quot;xlcharttype&quot;: &quot;xlColumnStacked&quot;&#10;    },&#10;    &quot;Øvrig VE&quot;: {&#10;     &quot;comment&quot;: &quot;\u00C6ndret farven for \&quot;Affald, bionedbrydeligt\&quot;. &quot;,&#10;     &quot;hex_color&quot;: &quot;#FF8181&quot;,&#10;     &quot;ix_series&quot;: 11,&#10;     &quot;name&quot;: &quot;inov&quot;,&#10;     &quot;timestamp&quot;: &quot;2022-03-15 15:29:3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10" name="chart_8a_4" descr="{&#10;   &quot;timestamp&quot;: &quot;2022-03-31 10:22:36&quot;,&#10;   &quot;fig_notat&quot;: 4,&#10;   &quot;notat_id&quot;: &quot;08A&quot;,&#10;   &quot;fig_title&quot;: &quot;Indenlandsk elproduktion fordelt p\u00E5 produktionstyper samt elforbrug inkl. nettab&quot;,&#10;   &quot;plot_title&quot;: &quot;Elproduktion fordelt p\u00E5 typer samt elforbrug inkl. net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r\u00E6kkef\u00F8lge s\u00E5 linje kommer \u00F8verst i excel&quot;,&#10;   &quot;ledger&quot;: {&#10;    &quot;Elforbrug inkl. nettab&quot;: {&#10;     &quot;comment&quot;: &quot;Rettet r\u00E6kkef\u00F8lge s\u00E5 linje kommer \u00F8verst i excel&quot;,&#10;     &quot;hex_color&quot;: &quot;#FF5252&quot;,&#10;     &quot;ix_series&quot;: 3,&#10;     &quot;name&quot;: &quot;vcqt&quot;,&#10;     &quot;timestamp&quot;: &quot;2022-03-31 10:22:36&quot;,&#10;     &quot;xlcharttype&quot;: &quot;xlLine&quot;&#10;    },&#10;    &quot;Sol- og vindkraft&quot;: {&#10;     &quot;comment&quot;: &quot;Rettet r\u00E6kkef\u00F8lge s\u00E5 linje kommer \u00F8verst i excel&quot;,&#10;     &quot;hex_color&quot;: &quot;#6FB5BD&quot;,&#10;     &quot;ix_series&quot;: 2,&#10;     &quot;name&quot;: &quot;vcqt&quot;,&#10;     &quot;timestamp&quot;: &quot;2022-03-31 10:22:36&quot;,&#10;     &quot;xlcharttype&quot;: &quot;xlColumnStacked&quot;&#10;    },&#10;    &quot;Termiske anlæg&quot;: {&#10;     &quot;comment&quot;: &quot;Rettet r\u00E6kkef\u00F8lge s\u00E5 linje kommer \u00F8verst i excel&quot;,&#10;     &quot;hex_color&quot;: &quot;#808080&quot;,&#10;     &quot;ix_series&quot;: 1,&#10;     &quot;name&quot;: &quot;vcqt&quot;,&#10;     &quot;timestamp&quot;: &quot;2022-03-31 10:22:3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1" name="chart_8a_3" descr="{&#10;   &quot;timestamp&quot;: &quot;2022-04-26 15:44:31&quot;,&#10;   &quot;fig_notat&quot;: 3,&#10;   &quot;fig_report&quot;: 2,&#10;   &quot;notat_id&quot;: &quot;08A&quot;,&#10;   &quot;fig_title&quot;: &quot;El- og fjernvarmesektorens energiforbrug fordelt p\u00E5 energiformer&quot;,&#10;   &quot;plot_title&quot;: &quot;Energiforbrug i el og fjernvarme (inkl. affaldsforbr\u00E6nding)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forklaring&quot;,&#10;   &quot;ledger&quot;: {&#10;    &quot;Affald, bionedbrydeligt&quot;: {&#10;     &quot;comment&quot;: &quot;Rettet forklaring&quot;,&#10;     &quot;hex_color&quot;: &quot;#4F67A5&quot;,&#10;     &quot;ix_series&quot;: 6,&#10;     &quot;name&quot;: &quot;vcqt&quot;,&#10;     &quot;timestamp&quot;: &quot;2022-04-26 15:44:31&quot;,&#10;     &quot;xlcharttype&quot;: &quot;xlAreaStacked&quot;&#10;    },&#10;    &quot;Affald, ikke-bionedbrydeligt&quot;: {&#10;     &quot;comment&quot;: &quot;Rettet forklaring&quot;,&#10;     &quot;hex_color&quot;: &quot;#1D4C57&quot;,&#10;     &quot;ix_series&quot;: 3,&#10;     &quot;name&quot;: &quot;vcqt&quot;,&#10;     &quot;timestamp&quot;: &quot;2022-04-26 15:44:31&quot;,&#10;     &quot;xlcharttype&quot;: &quot;xlAreaStacked&quot;&#10;    },&#10;    &quot;Biomasse m.m.&quot;: {&#10;     &quot;comment&quot;: &quot;Rettet forklaring&quot;,&#10;     &quot;hex_color&quot;: &quot;#5BEADB&quot;,&#10;     &quot;ix_series&quot;: 7,&#10;     &quot;name&quot;: &quot;vcqt&quot;,&#10;     &quot;timestamp&quot;: &quot;2022-04-26 15:44:31&quot;,&#10;     &quot;xlcharttype&quot;: &quot;xlAreaStacked&quot;&#10;    },&#10;    &quot;Kul&quot;: {&#10;     &quot;comment&quot;: &quot;Rettet forklaring&quot;,&#10;     &quot;hex_color&quot;: &quot;#808080&quot;,&#10;     &quot;ix_series&quot;: 1,&#10;     &quot;name&quot;: &quot;vcqt&quot;,&#10;     &quot;timestamp&quot;: &quot;2022-04-26 15:44:31&quot;,&#10;     &quot;xlcharttype&quot;: &quot;xlAreaStacked&quot;&#10;    },&#10;    &quot;Ledningsgas - VE-del og biogas&quot;: {&#10;     &quot;comment&quot;: &quot;Rettet forklaring&quot;,&#10;     &quot;hex_color&quot;: &quot;#6FB5BD&quot;,&#10;     &quot;ix_series&quot;: 5,&#10;     &quot;name&quot;: &quot;vcqt&quot;,&#10;     &quot;timestamp&quot;: &quot;2022-04-26 15:44:31&quot;,&#10;     &quot;xlcharttype&quot;: &quot;xlAreaStacked&quot;&#10;    },&#10;    &quot;Ledningsgas - fossil-del&quot;: {&#10;     &quot;comment&quot;: &quot;Rettet forklaring&quot;,&#10;     &quot;hex_color&quot;: &quot;#9170CB&quot;,&#10;     &quot;ix_series&quot;: 4,&#10;     &quot;name&quot;: &quot;vcqt&quot;,&#10;     &quot;timestamp&quot;: &quot;2022-04-26 15:44:31&quot;,&#10;     &quot;xlcharttype&quot;: &quot;xlAreaStacked&quot;&#10;    },&#10;    &quot;Olie&quot;: {&#10;     &quot;comment&quot;: &quot;Rettet forklaring&quot;,&#10;     &quot;hex_color&quot;: &quot;#404040&quot;,&#10;     &quot;ix_series&quot;: 2,&#10;     &quot;name&quot;: &quot;vcqt&quot;,&#10;     &quot;timestamp&quot;: &quot;2022-04-26 15:44:31&quot;,&#10;     &quot;xlcharttype&quot;: &quot;xlAreaStacked&quot;&#10;    },&#10;    &quot;Omgivelsesvarme&quot;: {&#10;     &quot;comment&quot;: &quot;Rettet forklaring&quot;,&#10;     &quot;hex_color&quot;: &quot;#FF8181&quot;,&#10;     &quot;ix_series&quot;: 10,&#10;     &quot;name&quot;: &quot;vcqt&quot;,&#10;     &quot;timestamp&quot;: &quot;2022-04-26 15:44:31&quot;,&#10;     &quot;xlcharttype&quot;: &quot;xlAreaStacked&quot;&#10;    },&#10;    &quot;Solenergi&quot;: {&#10;     &quot;comment&quot;: &quot;Rettet forklaring&quot;,&#10;     &quot;hex_color&quot;: &quot;#F5FE89&quot;,&#10;     &quot;ix_series&quot;: 9,&#10;     &quot;name&quot;: &quot;vcqt&quot;,&#10;     &quot;timestamp&quot;: &quot;2022-04-26 15:44:31&quot;,&#10;     &quot;xlcharttype&quot;: &quot;xlAreaStacked&quot;&#10;    },&#10;    &quot;Vindenergi&quot;: {&#10;     &quot;comment&quot;: &quot;Rettet forklaring&quot;,&#10;     &quot;hex_color&quot;: &quot;#46AFF0&quot;,&#10;     &quot;ix_series&quot;: 8,&#10;     &quot;name&quot;: &quot;vcqt&quot;,&#10;     &quot;timestamp&quot;: &quot;2022-04-26 15:44:3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2" name="chart_8a_2" descr="{&#10;   &quot;timestamp&quot;: &quot;2022-04-27 11:38:53&quot;,&#10;   &quot;fig_notat&quot;: 2,&#10;   &quot;notat_id&quot;: &quot;08A&quot;,&#10;   &quot;fig_title&quot;: &quot;Fjernvarmeforbrug inkl. distributionstab og elforbrug inkl. nettab&quot;,&#10;   &quot;plot_title&quot;: &quot;Fjernvarmeforbrug og elforbrug inkl. 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 + TWh&quot;,&#10;   &quot;name&quot;: &quot;azh&quot;,&#10;   &quot;comment&quot;: &quot;\u00E6ndret r\u00E6kkef\u00F8lge&quot;,&#10;   &quot;ledger&quot;: {&#10;    &quot;Elforbrug inkl. nettab (højre akse)&quot;: {&#10;     &quot;comment&quot;: &quot;\u00E6ndret r\u00E6kkef\u00F8lge&quot;,&#10;     &quot;hex_color&quot;: &quot;#0091EA&quot;,&#10;     &quot;ix_series&quot;: 2,&#10;     &quot;name&quot;: &quot;azh&quot;,&#10;     &quot;timestamp&quot;: &quot;2022-04-27 11:38:53&quot;,&#10;     &quot;xlcharttype&quot;: &quot;xlLine&quot;&#10;    },&#10;    &quot;Fjernvarme inkl. distributionstab&quot;: {&#10;     &quot;comment&quot;: &quot;\u00E6ndret r\u00E6kkef\u00F8lge&quot;,&#10;     &quot;hex_color&quot;: &quot;#FF5252&quot;,&#10;     &quot;ix_series&quot;: 1,&#10;     &quot;name&quot;: &quot;azh&quot;,&#10;     &quot;timestamp&quot;: &quot;2022-04-27 11:38:5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b_1" descr="{&#10;   &quot;timestamp&quot;: &quot;2022-04-08 09:48:52&quot;,&#10;   &quot;fig_notat&quot;: 1,&#10;   &quot;notat_id&quot;: &quot;08B&quot;,&#10;   &quot;fig_title&quot;: &quot;Dansk elproduktion og elforbrug inklusiv nettab&quot;,&#10;   &quot;plot_title&quot;: &quot;Dansk elproduktion og elforbrug inklusiv nettab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jnon&quot;,&#10;   &quot;comment&quot;: &quot;nettab&quot;,&#10;   &quot;ledger&quot;: {&#10;    &quot;Elforbrug inkl. nettab&quot;: {&#10;     &quot;comment&quot;: &quot;nettab&quot;,&#10;     &quot;hex_color&quot;: &quot;#000000&quot;,&#10;     &quot;ix_series&quot;: 3,&#10;     &quot;name&quot;: &quot;jnon&quot;,&#10;     &quot;timestamp&quot;: &quot;2022-04-08 09:48:52&quot;,&#10;     &quot;xlcharttype&quot;: &quot;xlLine&quot;&#10;    },&#10;    &quot;Fossil&quot;: {&#10;     &quot;comment&quot;: &quot;nettab&quot;,&#10;     &quot;hex_color&quot;: &quot;#808080&quot;,&#10;     &quot;ix_series&quot;: 2,&#10;     &quot;name&quot;: &quot;jnon&quot;,&#10;     &quot;timestamp&quot;: &quot;2022-04-08 09:48:52&quot;,&#10;     &quot;xlcharttype&quot;: &quot;xlAreaStacked&quot;&#10;    },&#10;    &quot;VE&quot;: {&#10;     &quot;comment&quot;: &quot;nettab&quot;,&#10;     &quot;hex_color&quot;: &quot;#5BEADB&quot;,&#10;     &quot;ix_series&quot;: 1,&#10;     &quot;name&quot;: &quot;jnon&quot;,&#10;     &quot;timestamp&quot;: &quot;2022-04-08 09:48:5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3" name="chart_8b_4" descr="{&#10;   &quot;timestamp&quot;: &quot;2022-04-25 11:24:09&quot;,&#10;   &quot;fig_notat&quot;: 4,&#10;   &quot;notat_id&quot;: &quot;08B&quot;,&#10;   &quot;fig_title&quot;: &quot;Sammenligning af samlet elforbug inkl. nettab i KF22 og KF21&quot;,&#10;   &quot;plot_title&quot;: &quot;Elforbrug inkl. net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farver&quot;,&#10;   &quot;ledger&quot;: {&#10;    &quot;KF21&quot;: {&#10;     &quot;comment&quot;: &quot;Rettet farver&quot;,&#10;     &quot;hex_color&quot;: &quot;#0097A7&quot;,&#10;     &quot;ix_series&quot;: 1,&#10;     &quot;name&quot;: &quot;vcqt&quot;,&#10;     &quot;timestamp&quot;: &quot;2022-04-25 11:24:09&quot;,&#10;     &quot;xlcharttype&quot;: &quot;xlLine&quot;&#10;    },&#10;    &quot;KF22&quot;: {&#10;     &quot;comment&quot;: &quot;Rettet farver&quot;,&#10;     &quot;hex_color&quot;: &quot;#1D4C57&quot;,&#10;     &quot;ix_series&quot;: 2,&#10;     &quot;name&quot;: &quot;vcqt&quot;,&#10;     &quot;timestamp&quot;: &quot;2022-04-25 11:24:0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8b_3" descr="{&#10;   &quot;timestamp&quot;: &quot;2022-04-25 11:26:15&quot;,&#10;   &quot;fig_notat&quot;: 3,&#10;   &quot;notat_id&quot;: &quot;08B&quot;,&#10;   &quot;fig_title&quot;: &quot;Samlet elforbrug fordelt p\u00E5 type&quot;,&#10;   &quot;plot_title&quot;: &quot;Dansk elforbrug fordelt p\u00E5 typ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farver&quot;,&#10;   &quot;ledger&quot;: {&#10;    &quot;Datacentre&quot;: {&#10;     &quot;comment&quot;: &quot;Rettet farver&quot;,&#10;     &quot;hex_color&quot;: &quot;#46AFF0&quot;,&#10;     &quot;ix_series&quot;: 5,&#10;     &quot;name&quot;: &quot;vcqt&quot;,&#10;     &quot;timestamp&quot;: &quot;2022-04-25 11:26:15&quot;,&#10;     &quot;xlcharttype&quot;: &quot;xlAreaStacked&quot;&#10;    },&#10;    &quot;Fjernvarme&quot;: {&#10;     &quot;comment&quot;: &quot;Rettet farver&quot;,&#10;     &quot;hex_color&quot;: &quot;#FF8181&quot;,&#10;     &quot;ix_series&quot;: 2,&#10;     &quot;name&quot;: &quot;vcqt&quot;,&#10;     &quot;timestamp&quot;: &quot;2022-04-25 11:26:15&quot;,&#10;     &quot;xlcharttype&quot;: &quot;xlAreaStacked&quot;&#10;    },&#10;    &quot;Individuel varme&quot;: {&#10;     &quot;comment&quot;: &quot;Rettet farver&quot;,&#10;     &quot;hex_color&quot;: &quot;#FF5252&quot;,&#10;     &quot;ix_series&quot;: 3,&#10;     &quot;name&quot;: &quot;vcqt&quot;,&#10;     &quot;timestamp&quot;: &quot;2022-04-25 11:26:15&quot;,&#10;     &quot;xlcharttype&quot;: &quot;xlAreaStacked&quot;&#10;    },&#10;    &quot;Klassisk&quot;: {&#10;     &quot;comment&quot;: &quot;Rettet farver&quot;,&#10;     &quot;hex_color&quot;: &quot;#9170CB&quot;,&#10;     &quot;ix_series&quot;: 1,&#10;     &quot;name&quot;: &quot;vcqt&quot;,&#10;     &quot;timestamp&quot;: &quot;2022-04-25 11:26:15&quot;,&#10;     &quot;xlcharttype&quot;: &quot;xlAreaStacked&quot;&#10;    },&#10;    &quot;Nettab&quot;: {&#10;     &quot;comment&quot;: &quot;Rettet farver&quot;,&#10;     &quot;hex_color&quot;: &quot;#F5FE89&quot;,&#10;     &quot;ix_series&quot;: 7,&#10;     &quot;name&quot;: &quot;vcqt&quot;,&#10;     &quot;timestamp&quot;: &quot;2022-04-25 11:26:15&quot;,&#10;     &quot;xlcharttype&quot;: &quot;xlAreaStacked&quot;&#10;    },&#10;    &quot;PtX&quot;: {&#10;     &quot;comment&quot;: &quot;Rettet farver&quot;,&#10;     &quot;hex_color&quot;: &quot;#5BEADB&quot;,&#10;     &quot;ix_series&quot;: 6,&#10;     &quot;name&quot;: &quot;vcqt&quot;,&#10;     &quot;timestamp&quot;: &quot;2022-04-25 11:26:15&quot;,&#10;     &quot;xlcharttype&quot;: &quot;xlAreaStacked&quot;&#10;    },&#10;    &quot;Transport&quot;: {&#10;     &quot;comment&quot;: &quot;Rettet farver&quot;,&#10;     &quot;hex_color&quot;: &quot;#808080&quot;,&#10;     &quot;ix_series&quot;: 4,&#10;     &quot;name&quot;: &quot;vcqt&quot;,&#10;     &quot;timestamp&quot;: &quot;2022-04-25 11:26:15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8b_2" descr="{&#10;   &quot;timestamp&quot;: &quot;2022-04-25 11:21:21&quot;,&#10;   &quot;fig_notat&quot;: 2,&#10;   &quot;notat_id&quot;: &quot;08B&quot;,&#10;   &quot;fig_title&quot;: &quot;Samlet elforbrug fordelt p\u00E5 sektorer &quot;,&#10;   &quot;plot_title&quot;: &quot;Dansk elforbrug fordelt p\u00E5 sektor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overskrift og navne&quot;,&#10;   &quot;ledger&quot;: {&#10;    &quot;El og fjernvarme&quot;: {&#10;     &quot;comment&quot;: &quot;Rettet overskrift og navne&quot;,&#10;     &quot;hex_color&quot;: &quot;#46AFF0&quot;,&#10;     &quot;ix_series&quot;: 7,&#10;     &quot;name&quot;: &quot;vcqt&quot;,&#10;     &quot;timestamp&quot;: &quot;2022-04-25 11:21:21&quot;,&#10;     &quot;xlcharttype&quot;: &quot;xlAreaStacked&quot;&#10;    },&#10;    &quot;Fremstillings-, Bygge- og Anlægserhverv&quot;: {&#10;     &quot;comment&quot;: &quot;Rettet overskrift og navne&quot;,&#10;     &quot;hex_color&quot;: &quot;#4F67A5&quot;,&#10;     &quot;ix_series&quot;: 2,&#10;     &quot;name&quot;: &quot;vcqt&quot;,&#10;     &quot;timestamp&quot;: &quot;2022-04-25 11:21:21&quot;,&#10;     &quot;xlcharttype&quot;: &quot;xlAreaStacked&quot;&#10;    },&#10;    &quot;Husholdninger&quot;: {&#10;     &quot;comment&quot;: &quot;Rettet overskrift og navne&quot;,&#10;     &quot;hex_color&quot;: &quot;#9170CB&quot;,&#10;     &quot;ix_series&quot;: 4,&#10;     &quot;name&quot;: &quot;vcqt&quot;,&#10;     &quot;timestamp&quot;: &quot;2022-04-25 11:21:21&quot;,&#10;     &quot;xlcharttype&quot;: &quot;xlAreaStacked&quot;&#10;    },&#10;    &quot;Landbrug, skove, gartneri og fiskeri&quot;: {&#10;     &quot;comment&quot;: &quot;Rettet overskrift og navne&quot;,&#10;     &quot;hex_color&quot;: &quot;#6FB5BD&quot;,&#10;     &quot;ix_series&quot;: 1,&#10;     &quot;name&quot;: &quot;vcqt&quot;,&#10;     &quot;timestamp&quot;: &quot;2022-04-25 11:21:21&quot;,&#10;     &quot;xlcharttype&quot;: &quot;xlAreaStacked&quot;&#10;    },&#10;    &quot;Nettab&quot;: {&#10;     &quot;comment&quot;: &quot;Rettet overskrift og navne&quot;,&#10;     &quot;hex_color&quot;: &quot;#F5FE89&quot;,&#10;     &quot;ix_series&quot;: 8,&#10;     &quot;name&quot;: &quot;vcqt&quot;,&#10;     &quot;timestamp&quot;: &quot;2022-04-25 11:21:21&quot;,&#10;     &quot;xlcharttype&quot;: &quot;xlAreaStacked&quot;&#10;    },&#10;    &quot;Produktion af olie, gas og VE-brændstoffer&quot;: {&#10;     &quot;comment&quot;: &quot;Rettet overskrift og navne&quot;,&#10;     &quot;hex_color&quot;: &quot;#808080&quot;,&#10;     &quot;ix_series&quot;: 6,&#10;     &quot;name&quot;: &quot;vcqt&quot;,&#10;     &quot;timestamp&quot;: &quot;2022-04-25 11:21:21&quot;,&#10;     &quot;xlcharttype&quot;: &quot;xlAreaStacked&quot;&#10;    },&#10;    &quot;Serviceerhverv&quot;: {&#10;     &quot;comment&quot;: &quot;Rettet overskrift og navne&quot;,&#10;     &quot;hex_color&quot;: &quot;#0097A7&quot;,&#10;     &quot;ix_series&quot;: 3,&#10;     &quot;name&quot;: &quot;vcqt&quot;,&#10;     &quot;timestamp&quot;: &quot;2022-04-25 11:21:21&quot;,&#10;     &quot;xlcharttype&quot;: &quot;xlAreaStacked&quot;&#10;    },&#10;    &quot;Transport&quot;: {&#10;     &quot;comment&quot;: &quot;Rettet overskrift og navne&quot;,&#10;     &quot;hex_color&quot;: &quot;#673AB7&quot;,&#10;     &quot;ix_series&quot;: 5,&#10;     &quot;name&quot;: &quot;vcqt&quot;,&#10;     &quot;timestamp&quot;: &quot;2022-04-25 11:21:21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a_1" descr="{&#10;   &quot;timestamp&quot;: &quot;2022-04-25 10:58:29&quot;,&#10;   &quot;fig_notat&quot;: 1,&#10;   &quot;notat_id&quot;: &quot;09A&quot;,&#10;   &quot;fig_title&quot;: &quot;Fossile drivhusgasudledninger fra affaldsforbr\u00E6nding&quot;,&#10;   &quot;plot_title&quot;: &quot;Udledninger fra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Affaldsforbrænding&quot;: {&#10;     &quot;comment&quot;: &quot;Rettet lang overskrift&quot;,&#10;     &quot;hex_color&quot;: &quot;#0097A7&quot;,&#10;     &quot;ix_series&quot;: 1,&#10;     &quot;name&quot;: &quot;vcqt&quot;,&#10;     &quot;timestamp&quot;: &quot;2022-04-25 10:58:2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3" name="chart_9a_6" descr="{&#10;   &quot;timestamp&quot;: &quot;2022-04-25 11:06:25&quot;,&#10;   &quot;fig_notat&quot;: 6,&#10;   &quot;notat_id&quot;: &quot;09A&quot;,&#10;   &quot;fig_title&quot;: &quot;F\u00F8lsomhedsberegning sammenlignet med grundforl\u00F8b, 2019-2035&quot;,&#10;   &quot;plot_title&quot;: &quot;F\u00F8lsomhedsberegning sammenlignet med grundforl\u00F8b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 og farver&quot;,&#10;   &quot;ledger&quot;: {&#10;    &quot;Følsomhed&quot;: {&#10;     &quot;comment&quot;: &quot;Rettet overskrift og farver&quot;,&#10;     &quot;hex_color&quot;: &quot;#0097A7&quot;,&#10;     &quot;ix_series&quot;: 2,&#10;     &quot;name&quot;: &quot;vcqt&quot;,&#10;     &quot;timestamp&quot;: &quot;2022-04-25 11:06:25&quot;,&#10;     &quot;xlcharttype&quot;: &quot;xlLine&quot;&#10;    },&#10;    &quot;Grundforløb&quot;: {&#10;     &quot;comment&quot;: &quot;Rettet overskrift og farver&quot;,&#10;     &quot;hex_color&quot;: &quot;#1D4C57&quot;,&#10;     &quot;ix_series&quot;: 1,&#10;     &quot;name&quot;: &quot;vcqt&quot;,&#10;     &quot;timestamp&quot;: &quot;2022-04-25 11:06:2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4" name="chart_9a_5" descr="{&#10;   &quot;timestamp&quot;: &quot;2022-04-25 11:05:27&quot;,&#10;   &quot;fig_notat&quot;: 5,&#10;   &quot;notat_id&quot;: &quot;09A&quot;,&#10;   &quot;fig_title&quot;: &quot;Sammenligning med KF21, 2019-2035&quot;,&#10;   &quot;plot_title&quot;: &quot;Udledning sammenlignet med KF21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&quot;,&#10;   &quot;ledger&quot;: {&#10;    &quot;KF21&quot;: {&#10;     &quot;comment&quot;: &quot;Rettet farver&quot;,&#10;     &quot;hex_color&quot;: &quot;#0097A7&quot;,&#10;     &quot;ix_series&quot;: 1,&#10;     &quot;name&quot;: &quot;vcqt&quot;,&#10;     &quot;timestamp&quot;: &quot;2022-04-25 11:05:27&quot;,&#10;     &quot;xlcharttype&quot;: &quot;xlLine&quot;&#10;    },&#10;    &quot;KF22&quot;: {&#10;     &quot;comment&quot;: &quot;Rettet farver&quot;,&#10;     &quot;hex_color&quot;: &quot;#1D4C57&quot;,&#10;     &quot;ix_series&quot;: 2,&#10;     &quot;name&quot;: &quot;vcqt&quot;,&#10;     &quot;timestamp&quot;: &quot;2022-04-25 11:05:2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9a_4" descr="{&#10;   &quot;timestamp&quot;: &quot;2022-04-25 11:04:37&quot;,&#10;   &quot;fig_notat&quot;: 4,&#10;   &quot;notat_id&quot;: &quot;09A&quot;,&#10;   &quot;fig_title&quot;: &quot;Tilbagev\u00E6rende fossile drivhusgasudledninger, 2030 og 2035&quot;,&#10;   &quot;plot_title&quot;: &quot;Udledninger i m\u00E5l\u00E5r&quot;,&#10;   &quot;year_on_xaxis&quot;: [&#10;    2030,&#10;    2035&#10;   ],&#10;   &quot;unit_on_yaxis&quot;: &quot;mio. ton CO2e&quot;,&#10;   &quot;name&quot;: &quot;vcqt&quot;,&#10;   &quot;comment&quot;: &quot;Rettet lang overskrift&quot;,&#10;   &quot;ledger&quot;: {&#10;    &quot;El- og varme produktion (Affaldsforbrænding)&quot;: {&#10;     &quot;comment&quot;: &quot;Rettet lang overskrift&quot;,&#10;     &quot;hex_color&quot;: &quot;#0097A7&quot;,&#10;     &quot;ix_series&quot;: 1,&#10;     &quot;name&quot;: &quot;vcqt&quot;,&#10;     &quot;timestamp&quot;: &quot;2022-04-25 11:04:37&quot;,&#10;     &quot;xlcharttype&quot;: &quot;xlColumnCluster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6" name="chart_9a_2" descr="{&#10;   &quot;timestamp&quot;: &quot;2022-04-25 11:02:08&quot;,&#10;   &quot;fig_notat&quot;: 2,&#10;   &quot;notat_id&quot;: &quot;09A&quot;,&#10;   &quot;fig_title&quot;: &quot;Danske affaldsm\u00E6ngder fordelt p\u00E5 behandling, 1990-2035&quot;,&#10;   &quot;plot_title&quot;: &quot;Affaldsm\u00E6ngder fordelt p\u00E5 behandl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on&quot;,&#10;   &quot;name&quot;: &quot;vcqt&quot;,&#10;   &quot;comment&quot;: &quot;Rettet farver og overskrift&quot;,&#10;   &quot;ledger&quot;: {&#10;    &quot;Deponering&quot;: {&#10;     &quot;comment&quot;: &quot;Rettet farver og overskrift&quot;,&#10;     &quot;hex_color&quot;: &quot;#4F67A5&quot;,&#10;     &quot;ix_series&quot;: 2,&#10;     &quot;name&quot;: &quot;vcqt&quot;,&#10;     &quot;timestamp&quot;: &quot;2022-04-25 11:02:08&quot;,&#10;     &quot;xlcharttype&quot;: &quot;xlAreaStacked&quot;&#10;    },&#10;    &quot;Forbrænding&quot;: {&#10;     &quot;comment&quot;: &quot;Rettet farver og overskrift&quot;,&#10;     &quot;hex_color&quot;: &quot;#0097A7&quot;,&#10;     &quot;ix_series&quot;: 1,&#10;     &quot;name&quot;: &quot;vcqt&quot;,&#10;     &quot;timestamp&quot;: &quot;2022-04-25 11:02:08&quot;,&#10;     &quot;xlcharttype&quot;: &quot;xlAreaStacked&quot;&#10;    },&#10;    &quot;Genanvendelse&quot;: {&#10;     &quot;comment&quot;: &quot;Rettet farver og overskrift&quot;,&#10;     &quot;hex_color&quot;: &quot;#9170CB&quot;,&#10;     &quot;ix_series&quot;: 3,&#10;     &quot;name&quot;: &quot;vcqt&quot;,&#10;     &quot;timestamp&quot;: &quot;2022-04-25 11:02:0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7" name="chart_9a_7" descr="{&#10;   &quot;timestamp&quot;: &quot;2022-04-25 11:09:21&quot;,&#10;   &quot;fig_notat&quot;: 7,&#10;   &quot;notat_id&quot;: &quot;09A&quot;,&#10;   &quot;fig_title&quot;: &quot;Biogene udledninger fra affaldsforbr\u00E6nding&quot;,&#10;   &quot;plot_title&quot;: &quot;Biogene udledninger fra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 og farver&quot;,&#10;   &quot;ledger&quot;: {&#10;    &quot;Følsomhedsberegning&quot;: {&#10;     &quot;comment&quot;: &quot;Rettet overskrift og farver&quot;,&#10;     &quot;hex_color&quot;: &quot;#0097A7&quot;,&#10;     &quot;ix_series&quot;: 1,&#10;     &quot;name&quot;: &quot;vcqt&quot;,&#10;     &quot;timestamp&quot;: &quot;2022-04-25 11:09:21&quot;,&#10;     &quot;xlcharttype&quot;: &quot;xlLine&quot;&#10;    },&#10;    &quot;Grundforløb&quot;: {&#10;     &quot;comment&quot;: &quot;Rettet overskrift og farver&quot;,&#10;     &quot;hex_color&quot;: &quot;#1D4C57&quot;,&#10;     &quot;ix_series&quot;: 2,&#10;     &quot;name&quot;: &quot;vcqt&quot;,&#10;     &quot;timestamp&quot;: &quot;2022-04-25 11:09:21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8" name="chart_9a_3" descr="{&#10;   &quot;timestamp&quot;: &quot;2022-04-25 11:03:41&quot;,&#10;   &quot;fig_notat&quot;: 3,&#10;   &quot;notat_id&quot;: &quot;09A&quot;,&#10;   &quot;fig_title&quot;: &quot;Energiproduktion fra affaldsforbr\u00E6nding, biogent og fossilt energiindhold&quot;,&#10;   &quot;plot_title&quot;: &quot;Energim\u00E6ngde i forbr\u00E6ndt affald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 og farver&quot;,&#10;   &quot;ledger&quot;: {&#10;    &quot;Affald, bionedbrydeligt&quot;: {&#10;     &quot;comment&quot;: &quot;Rettet lang overskrift og farver&quot;,&#10;     &quot;hex_color&quot;: &quot;#4F67A5&quot;,&#10;     &quot;ix_series&quot;: 2,&#10;     &quot;name&quot;: &quot;vcqt&quot;,&#10;     &quot;timestamp&quot;: &quot;2022-04-25 11:03:41&quot;,&#10;     &quot;xlcharttype&quot;: &quot;xlAreaStacked&quot;&#10;    },&#10;    &quot;Affald, ikke-bionedbrydeligt&quot;: {&#10;     &quot;comment&quot;: &quot;Rettet lang overskrift og farver&quot;,&#10;     &quot;hex_color&quot;: &quot;#1D4C57&quot;,&#10;     &quot;ix_series&quot;: 1,&#10;     &quot;name&quot;: &quot;vcqt&quot;,&#10;     &quot;timestamp&quot;: &quot;2022-04-25 11:03:41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b_1" descr="{&#10;   &quot;timestamp&quot;: &quot;2022-04-20 14:06:36&quot;,&#10;   &quot;fig_notat&quot;: 1,&#10;   &quot;notat_id&quot;: &quot;09B&quot;,&#10;   &quot;fig_title&quot;: &quot;Udledninger fra deponi, spildevand, kompostering og biogasl\u00E6kage &quot;,&#10;   &quot;plot_title&quot;: &quot;Udledninger fra deponi, spildevand, kompostering og biogasl\u00E6kag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indg\u00E5r ikke i hovedrapport&quot;,&#10;   &quot;ledger&quot;: {&#10;    &quot;Biogaslækage&quot;: {&#10;     &quot;comment&quot;: &quot;indg\u00E5r ikke i hovedrapport&quot;,&#10;     &quot;hex_color&quot;: &quot;#673AB7&quot;,&#10;     &quot;ix_series&quot;: 4,&#10;     &quot;name&quot;: &quot;azh&quot;,&#10;     &quot;timestamp&quot;: &quot;2022-04-20 14:06:36&quot;,&#10;     &quot;xlcharttype&quot;: &quot;xlAreaStacked&quot;&#10;    },&#10;    &quot;Deponi&quot;: {&#10;     &quot;comment&quot;: &quot;indg\u00E5r ikke i hovedrapport&quot;,&#10;     &quot;hex_color&quot;: &quot;#4F67A5&quot;,&#10;     &quot;ix_series&quot;: 3,&#10;     &quot;name&quot;: &quot;azh&quot;,&#10;     &quot;timestamp&quot;: &quot;2022-04-20 14:06:36&quot;,&#10;     &quot;xlcharttype&quot;: &quot;xlAreaStacked&quot;&#10;    },&#10;    &quot;Kompostering&quot;: {&#10;     &quot;comment&quot;: &quot;indg\u00E5r ikke i hovedrapport&quot;,&#10;     &quot;hex_color&quot;: &quot;#0091EA&quot;,&#10;     &quot;ix_series&quot;: 2,&#10;     &quot;name&quot;: &quot;azh&quot;,&#10;     &quot;timestamp&quot;: &quot;2022-04-20 14:06:36&quot;,&#10;     &quot;xlcharttype&quot;: &quot;xlAreaStacked&quot;&#10;    },&#10;    &quot;Spildevand&quot;: {&#10;     &quot;comment&quot;: &quot;indg\u00E5r ikke i hovedrapport&quot;,&#10;     &quot;hex_color&quot;: &quot;#0C2D83&quot;,&#10;     &quot;ix_series&quot;: 1,&#10;     &quot;name&quot;: &quot;azh&quot;,&#10;     &quot;timestamp&quot;: &quot;2022-04-20 14:06:36&quot;,&#10;     &quot;xlcharttype&quot;: &quot;xlAreaStacked&quot;&#10;    },&#10;    &quot;Øvrige&quot;: {&#10;     &quot;comment&quot;: &quot;indg\u00E5r ikke i hovedrapport&quot;,&#10;     &quot;hex_color&quot;: &quot;#5BEADB&quot;,&#10;     &quot;ix_series&quot;: 5,&#10;     &quot;name&quot;: &quot;azh&quot;,&#10;     &quot;timestamp&quot;: &quot;2022-04-20 14:06:3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3" name="chart_9b_3" descr="{&#10;   &quot;timestamp&quot;: &quot;2022-04-08 15:51:24&quot;,&#10;   &quot;fig_notat&quot;: 3,&#10;   &quot;notat_id&quot;: &quot;09B&quot;,&#10;   &quot;fig_title&quot;: &quot;Sammenligning af forventet udledning i KF21 og KF22.&quot;,&#10;   &quot;plot_title&quot;: &quot;Sammenligning af forventet udledning i KF21 og KF22.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&quot;,&#10;   &quot;ledger&quot;: {&#10;    &quot;KF21&quot;: {&#10;     &quot;comment&quot;: &quot;Rettet farver &quot;,&#10;     &quot;hex_color&quot;: &quot;#0097A7&quot;,&#10;     &quot;ix_series&quot;: 1,&#10;     &quot;name&quot;: &quot;vcqt&quot;,&#10;     &quot;timestamp&quot;: &quot;2022-04-08 15:51:24&quot;,&#10;     &quot;xlcharttype&quot;: &quot;xlLine&quot;&#10;    },&#10;    &quot;KF22&quot;: {&#10;     &quot;comment&quot;: &quot;Rettet farver &quot;,&#10;     &quot;hex_color&quot;: &quot;#1D4C57&quot;,&#10;     &quot;ix_series&quot;: 2,&#10;     &quot;name&quot;: &quot;vcqt&quot;,&#10;     &quot;timestamp&quot;: &quot;2022-04-08 15:51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9b_2" descr="{&#10;   &quot;timestamp&quot;: &quot;2022-04-25 10:57:18&quot;,&#10;   &quot;fig_notat&quot;: 2,&#10;   &quot;notat_id&quot;: &quot;09B&quot;,&#10;   &quot;fig_title&quot;: &quot;Udledninger fra deponi, spildevand, kompostering og biogasl\u00E6kage&quot;,&#10;   &quot;plot_title&quot;: &quot;Udledninger fra deponi, spildevand, kompostering og biogasl\u00E6kage&quot;,&#10;   &quot;year_on_xaxis&quot;: [&#10;    2030,&#10;    2035&#10;   ],&#10;   &quot;unit_on_yaxis&quot;: &quot;mio. ton CO2e&quot;,&#10;   &quot;name&quot;: &quot;vcqt&quot;,&#10;   &quot;comment&quot;: &quot;Rettet r\u00E6kkef\u00F8lge&quot;,&#10;   &quot;ledger&quot;: {&#10;    &quot;Biogaslækage&quot;: {&#10;     &quot;comment&quot;: &quot;Rettet r\u00E6kkef\u00F8lge&quot;,&#10;     &quot;hex_color&quot;: &quot;#673AB7&quot;,&#10;     &quot;ix_series&quot;: 4,&#10;     &quot;name&quot;: &quot;vcqt&quot;,&#10;     &quot;timestamp&quot;: &quot;2022-04-25 10:57:18&quot;,&#10;     &quot;xlcharttype&quot;: &quot;xlColumnStacked&quot;&#10;    },&#10;    &quot;Deponi&quot;: {&#10;     &quot;comment&quot;: &quot;Rettet r\u00E6kkef\u00F8lge&quot;,&#10;     &quot;hex_color&quot;: &quot;#4F67A5&quot;,&#10;     &quot;ix_series&quot;: 3,&#10;     &quot;name&quot;: &quot;vcqt&quot;,&#10;     &quot;timestamp&quot;: &quot;2022-04-25 10:57:18&quot;,&#10;     &quot;xlcharttype&quot;: &quot;xlColumnStacked&quot;&#10;    },&#10;    &quot;Kompostering&quot;: {&#10;     &quot;comment&quot;: &quot;Rettet r\u00E6kkef\u00F8lge&quot;,&#10;     &quot;hex_color&quot;: &quot;#0091EA&quot;,&#10;     &quot;ix_series&quot;: 2,&#10;     &quot;name&quot;: &quot;vcqt&quot;,&#10;     &quot;timestamp&quot;: &quot;2022-04-25 10:57:18&quot;,&#10;     &quot;xlcharttype&quot;: &quot;xlColumnStacked&quot;&#10;    },&#10;    &quot;Spildevand&quot;: {&#10;     &quot;comment&quot;: &quot;Rettet r\u00E6kkef\u00F8lge&quot;,&#10;     &quot;hex_color&quot;: &quot;#0C2D83&quot;,&#10;     &quot;ix_series&quot;: 1,&#10;     &quot;name&quot;: &quot;vcqt&quot;,&#10;     &quot;timestamp&quot;: &quot;2022-04-25 10:57:18&quot;,&#10;     &quot;xlcharttype&quot;: &quot;xlColumnStacked&quot;&#10;    },&#10;    &quot;Øvrige&quot;: {&#10;     &quot;comment&quot;: &quot;Rettet r\u00E6kkef\u00F8lge&quot;,&#10;     &quot;hex_color&quot;: &quot;#5BEADB&quot;,&#10;     &quot;ix_series&quot;: 5,&#10;     &quot;name&quot;: &quot;vcqt&quot;,&#10;     &quot;timestamp&quot;: &quot;2022-04-25 10:57:18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a_1" descr="{&#10;   &quot;timestamp&quot;: &quot;2022-04-21 09:31:30&quot;,&#10;   &quot;fig_notat&quot;: 1,&#10;   &quot;fig_report&quot;: 7,&#10;   &quot;notat_id&quot;: &quot;10A&quot;,&#10;   &quot;fig_title&quot;: &quot;Udledninger fra energiforbrug i landbrug, gartneri og skovbrug, og i fiskeri&quot;,&#10;   &quot;plot_title&quot;: &quot;Energirelaterede udledninger fra landbrug, gartneri skovbrug og fiskeri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Tilf\u00F8jet indirekte co2 til metan og lattergas (igen)&quot;,&#10;   &quot;ledger&quot;: {&#10;    &quot;Fiskeri (CO2)&quot;: {&#10;     &quot;comment&quot;: &quot;Tilf\u00F8jet indirekte co2 til metan og lattergas (igen)&quot;,&#10;     &quot;hex_color&quot;: &quot;#9170CB&quot;,&#10;     &quot;ix_series&quot;: 2,&#10;     &quot;name&quot;: &quot;vcqt&quot;,&#10;     &quot;timestamp&quot;: &quot;2022-04-21 09:31:30&quot;,&#10;     &quot;xlcharttype&quot;: &quot;xlAreaStacked&quot;&#10;    },&#10;    &quot;Landbrug, gartneri og skovbrug (CO2)&quot;: {&#10;     &quot;comment&quot;: &quot;Tilf\u00F8jet indirekte co2 til metan og lattergas (igen)&quot;,&#10;     &quot;hex_color&quot;: &quot;#6FB5BD&quot;,&#10;     &quot;ix_series&quot;: 1,&#10;     &quot;name&quot;: &quot;vcqt&quot;,&#10;     &quot;timestamp&quot;: &quot;2022-04-21 09:31:30&quot;,&#10;     &quot;xlcharttype&quot;: &quot;xlAreaStacked&quot;&#10;    },&#10;    &quot;Metan, lattergas og indirekte CO2 (ikke sektorfordelt)&quot;: {&#10;     &quot;comment&quot;: &quot;Tilf\u00F8jet indirekte co2 til metan og lattergas (igen)&quot;,&#10;     &quot;hex_color&quot;: &quot;#46AFF0&quot;,&#10;     &quot;ix_series&quot;: 3,&#10;     &quot;name&quot;: &quot;vcqt&quot;,&#10;     &quot;timestamp&quot;: &quot;2022-04-21 09:31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3" name="chart_10a_6" descr="{&#10;   &quot;timestamp&quot;: &quot;2022-04-04 14:29:22&quot;,&#10;   &quot;fig_notat&quot;: 6,&#10;   &quot;notat_id&quot;: &quot;10A&quot;,&#10;   &quot;fig_title&quot;: &quot;Sammenligning med sektorens udledninger i KF22 med KF21&quot;,&#10;   &quot;plot_title&quot;: &quot;Sammenligning med sektorens udledninger i KF22 med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&#10;   ],&#10;   &quot;unit_on_yaxis&quot;: &quot;mio. ton CO2e&quot;,&#10;   &quot;name&quot;: &quot;ksa&quot;,&#10;   &quot;comment&quot;: &quot;\u00C6ndret aksen til at g\u00E5 til 2030&quot;,&#10;   &quot;ledger&quot;: {&#10;    &quot;KF21&quot;: {&#10;     &quot;comment&quot;: &quot;\u00C6ndret aksen til at g\u00E5 til 2030&quot;,&#10;     &quot;hex_color&quot;: &quot;#0097A7&quot;,&#10;     &quot;ix_series&quot;: 1,&#10;     &quot;name&quot;: &quot;ksa&quot;,&#10;     &quot;timestamp&quot;: &quot;2022-04-04 14:29:22&quot;,&#10;     &quot;xlcharttype&quot;: &quot;xlLine&quot;&#10;    },&#10;    &quot;KF22&quot;: {&#10;     &quot;comment&quot;: &quot;\u00C6ndret aksen til at g\u00E5 til 2030&quot;,&#10;     &quot;hex_color&quot;: &quot;#1D4C57&quot;,&#10;     &quot;ix_series&quot;: 2,&#10;     &quot;name&quot;: &quot;ksa&quot;,&#10;     &quot;timestamp&quot;: &quot;2022-04-04 14:29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4" name="chart_10a_7" descr="{&#10;   &quot;timestamp&quot;: &quot;2022-04-20 14:28:42&quot;,&#10;   &quot;fig_notat&quot;: 7,&#10;   &quot;notat_id&quot;: &quot;10A&quot;,&#10;   &quot;fig_title&quot;: &quot;Biogene energirelaterede udledning for landbrug, gartneri, skovbrug og fiskeri fordelt p\u00E5 br\u00E6ndsler  &quot;,&#10;   &quot;plot_title&quot;: &quot;Biogene energirelaterede udledning for landbrug, gartneri, skovbrug og fiskeri fordelt p\u00E5 br\u00E6nds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ksa&quot;,&#10;   &quot;comment&quot;: &quot;\u00C6ndret tilbage til 2035&quot;,&#10;   &quot;ledger&quot;: {&#10;    &quot;Biogas inkl. bionaturgas&quot;: {&#10;     &quot;comment&quot;: &quot;\u00C6ndret tilbage til 2035&quot;,&#10;     &quot;hex_color&quot;: &quot;#6FB5BD&quot;,&#10;     &quot;ix_series&quot;: 1,&#10;     &quot;name&quot;: &quot;ksa&quot;,&#10;     &quot;timestamp&quot;: &quot;2022-04-20 14:28:42&quot;,&#10;     &quot;xlcharttype&quot;: &quot;xlAreaStacked&quot;&#10;    },&#10;    &quot;Biomasse&quot;: {&#10;     &quot;comment&quot;: &quot;\u00C6ndret tilbage til 2035&quot;,&#10;     &quot;hex_color&quot;: &quot;#5BEADB&quot;,&#10;     &quot;ix_series&quot;: 3,&#10;     &quot;name&quot;: &quot;ksa&quot;,&#10;     &quot;timestamp&quot;: &quot;2022-04-20 14:28:42&quot;,&#10;     &quot;xlcharttype&quot;: &quot;xlAreaStacked&quot;&#10;    },&#10;    &quot;Halm&quot;: {&#10;     &quot;comment&quot;: &quot;\u00C6ndret tilbage til 2035&quot;,&#10;     &quot;hex_color&quot;: &quot;#F5FE89&quot;,&#10;     &quot;ix_series&quot;: 2,&#10;     &quot;name&quot;: &quot;ksa&quot;,&#10;     &quot;timestamp&quot;: &quot;2022-04-20 14:28:42&quot;,&#10;     &quot;xlcharttype&quot;: &quot;xlAreaStacked&quot;&#10;    },&#10;    &quot;VE-brændstoffer&quot;: {&#10;     &quot;comment&quot;: &quot;\u00C6ndret tilbage til 2035&quot;,&#10;     &quot;hex_color&quot;: &quot;#9170CB&quot;,&#10;     &quot;ix_series&quot;: 4,&#10;     &quot;name&quot;: &quot;ksa&quot;,&#10;     &quot;timestamp&quot;: &quot;2022-04-20 14:28:4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10a_2" descr="{&#10;   &quot;timestamp&quot;: &quot;2022-03-31 14:39:12&quot;,&#10;   &quot;fig_notat&quot;: 2,&#10;   &quot;notat_id&quot;: &quot;10A&quot;,&#10;   &quot;fig_title&quot;: &quot;Udviklingen i den \u00F8konomiske aktivitet for landbrug, gartneri, skovbrug og fiskeri (Indeks 100 = 2015)&quot;,&#10;   &quot;plot_title&quot;: &quot;Udviklingen i den \u00F8konomiske aktivitet for landbrug, gartneri, skovbrug og fiskeri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5 = 100)&quot;,&#10;   &quot;name&quot;: &quot;vcqt&quot;,&#10;   &quot;comment&quot;: &quot;Rettet figurtype og farve&quot;,&#10;   &quot;ledger&quot;: {&#10;    &quot;Salgsprodukter i alt&quot;: {&#10;     &quot;comment&quot;: &quot;Rettet figurtype og farve&quot;,&#10;     &quot;hex_color&quot;: &quot;#0097A7&quot;,&#10;     &quot;ix_series&quot;: 1,&#10;     &quot;name&quot;: &quot;vcqt&quot;,&#10;     &quot;timestamp&quot;: &quot;2022-03-31 14:39:1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6" name="chart_10a_8" descr="{&#10;   &quot;timestamp&quot;: &quot;2022-04-26 13:08:04&quot;,&#10;   &quot;fig_notat&quot;: 8,&#10;   &quot;notat_id&quot;: &quot;10A&quot;,&#10;   &quot;fig_title&quot;: &quot;Indeks for energiintensitet, energiforbrug og \u00F8konomisk for landbrug, gartneri, skovbrug og fiskeri, 2010-2030&quot;,&#10;   &quot;plot_title&quot;: &quot;Energiintensitet og indeks for energiforbrug og \u00F8konomisk aktivitet i landbrug, gartneri, skovbrug og fiskeri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vcqt&quot;,&#10;   &quot;comment&quot;: &quot;Rettet index til indeks&quot;,&#10;   &quot;ledger&quot;: {&#10;    &quot;Energiforbrug&quot;: {&#10;     &quot;comment&quot;: &quot;Rettet index til indeks&quot;,&#10;     &quot;hex_color&quot;: &quot;#0097A7&quot;,&#10;     &quot;ix_series&quot;: 2,&#10;     &quot;name&quot;: &quot;vcqt&quot;,&#10;     &quot;timestamp&quot;: &quot;2022-04-26 13:08:04&quot;,&#10;     &quot;xlcharttype&quot;: &quot;xlLine&quot;&#10;    },&#10;    &quot;Energiintensitet&quot;: {&#10;     &quot;comment&quot;: &quot;Rettet index til indeks&quot;,&#10;     &quot;hex_color&quot;: &quot;#1D4C57&quot;,&#10;     &quot;ix_series&quot;: 3,&#10;     &quot;name&quot;: &quot;vcqt&quot;,&#10;     &quot;timestamp&quot;: &quot;2022-04-26 13:08:04&quot;,&#10;     &quot;xlcharttype&quot;: &quot;xlLine&quot;&#10;    },&#10;    &quot;Produktionsværdi&quot;: {&#10;     &quot;comment&quot;: &quot;Rettet index til indeks&quot;,&#10;     &quot;hex_color&quot;: &quot;#673AB7&quot;,&#10;     &quot;ix_series&quot;: 1,&#10;     &quot;name&quot;: &quot;vcqt&quot;,&#10;     &quot;timestamp&quot;: &quot;2022-04-26 13:08:0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10a_5" descr="{&#10;   &quot;timestamp&quot;: &quot;2022-03-31 16:30:54&quot;,&#10;   &quot;fig_notat&quot;: 5,&#10;   &quot;notat_id&quot;: &quot;10A&quot;,&#10;   &quot;fig_title&quot;: &quot;Energiforbrug i fiskeri fordelt p\u00E5 energivarer&quot;,&#10;   &quot;plot_title&quot;: &quot;Energiforbrug i fiskeri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ksa&quot;,&#10;   &quot;comment&quot;: &quot;\u00E6ndret figurnummer&quot;,&#10;   &quot;ledger&quot;: {&#10;    &quot;Olie&quot;: {&#10;     &quot;comment&quot;: &quot;\u00E6ndret figurnummer&quot;,&#10;     &quot;hex_color&quot;: &quot;#404040&quot;,&#10;     &quot;ix_series&quot;: 2,&#10;     &quot;name&quot;: &quot;ksa&quot;,&#10;     &quot;timestamp&quot;: &quot;2022-03-31 16:30:54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8" name="chart_10a_4" descr="{&#10;   &quot;timestamp&quot;: &quot;2022-04-20 15:05:38&quot;,&#10;   &quot;fig_notat&quot;: 4,&#10;   &quot;notat_id&quot;: &quot;10A&quot;,&#10;   &quot;fig_title&quot;: &quot;Energiforbrug i landbrug, gartneri og skovbrug fordelt p\u00E5 energivarer&quot;,&#10;   &quot;plot_title&quot;: &quot;Energiforbrug i landbrug, gartneri og skovbru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r\u00E6kkef\u00F8lge og forklaring&quot;,&#10;   &quot;ledger&quot;: {&#10;    &quot;Biomasse&quot;: {&#10;     &quot;comment&quot;: &quot;Rettet r\u00E6kkef\u00F8lge og forklaring&quot;,&#10;     &quot;hex_color&quot;: &quot;#5BEADB&quot;,&#10;     &quot;ix_series&quot;: 6,&#10;     &quot;name&quot;: &quot;vcqt&quot;,&#10;     &quot;timestamp&quot;: &quot;2022-04-20 15:05:38&quot;,&#10;     &quot;xlcharttype&quot;: &quot;xlAreaStacked&quot;&#10;    },&#10;    &quot;Elektricititet&quot;: {&#10;     &quot;comment&quot;: &quot;Rettet r\u00E6kkef\u00F8lge og forklaring&quot;,&#10;     &quot;hex_color&quot;: &quot;#46AFF0&quot;,&#10;     &quot;ix_series&quot;: 8,&#10;     &quot;name&quot;: &quot;vcqt&quot;,&#10;     &quot;timestamp&quot;: &quot;2022-04-20 15:05:38&quot;,&#10;     &quot;xlcharttype&quot;: &quot;xlAreaStacked&quot;&#10;    },&#10;    &quot;Fjernvarme&quot;: {&#10;     &quot;comment&quot;: &quot;Rettet r\u00E6kkef\u00F8lge og forklaring&quot;,&#10;     &quot;hex_color&quot;: &quot;#FF8181&quot;,&#10;     &quot;ix_series&quot;: 9,&#10;     &quot;name&quot;: &quot;vcqt&quot;,&#10;     &quot;timestamp&quot;: &quot;2022-04-20 15:05:38&quot;,&#10;     &quot;xlcharttype&quot;: &quot;xlAreaStacked&quot;&#10;    },&#10;    &quot;Kul &amp; Koks&quot;: {&#10;     &quot;comment&quot;: &quot;Rettet r\u00E6kkef\u00F8lge og forklaring&quot;,&#10;     &quot;hex_color&quot;: &quot;#808080&quot;,&#10;     &quot;ix_series&quot;: 1,&#10;     &quot;name&quot;: &quot;vcqt&quot;,&#10;     &quot;timestamp&quot;: &quot;2022-04-20 15:05:38&quot;,&#10;     &quot;xlcharttype&quot;: &quot;xlAreaStacked&quot;&#10;    },&#10;    &quot;Ledningsgas - VE-del&quot;: {&#10;     &quot;comment&quot;: &quot;Rettet r\u00E6kkef\u00F8lge og forklaring&quot;,&#10;     &quot;hex_color&quot;: &quot;#6FB5BD&quot;,&#10;     &quot;ix_series&quot;: 5,&#10;     &quot;name&quot;: &quot;vcqt&quot;,&#10;     &quot;timestamp&quot;: &quot;2022-04-20 15:05:38&quot;,&#10;     &quot;xlcharttype&quot;: &quot;xlAreaStacked&quot;&#10;    },&#10;    &quot;Ledningsgas - fossil-del&quot;: {&#10;     &quot;comment&quot;: &quot;Rettet r\u00E6kkef\u00F8lge og forklaring&quot;,&#10;     &quot;hex_color&quot;: &quot;#9170CB&quot;,&#10;     &quot;ix_series&quot;: 4,&#10;     &quot;name&quot;: &quot;vcqt&quot;,&#10;     &quot;timestamp&quot;: &quot;2022-04-20 15:05:38&quot;,&#10;     &quot;xlcharttype&quot;: &quot;xlAreaStacked&quot;&#10;    },&#10;    &quot;Olie&quot;: {&#10;     &quot;comment&quot;: &quot;Rettet r\u00E6kkef\u00F8lge og forklaring&quot;,&#10;     &quot;hex_color&quot;: &quot;#404040&quot;,&#10;     &quot;ix_series&quot;: 2,&#10;     &quot;name&quot;: &quot;vcqt&quot;,&#10;     &quot;timestamp&quot;: &quot;2022-04-20 15:05:38&quot;,&#10;     &quot;xlcharttype&quot;: &quot;xlAreaStacked&quot;&#10;    },&#10;    &quot;Øvrig VE&quot;: {&#10;     &quot;comment&quot;: &quot;Rettet r\u00E6kkef\u00F8lge og forklaring&quot;,&#10;     &quot;hex_color&quot;: &quot;#4F67A5&quot;,&#10;     &quot;ix_series&quot;: 7,&#10;     &quot;name&quot;: &quot;vcqt&quot;,&#10;     &quot;timestamp&quot;: &quot;2022-04-20 15:05:3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10a_3" descr="{&#10;   &quot;timestamp&quot;: &quot;2022-04-20 15:04:42&quot;,&#10;   &quot;fig_notat&quot;: 3,&#10;   &quot;notat_id&quot;: &quot;10A&quot;,&#10;   &quot;fig_title&quot;: &quot;CO2-udledninger fra energiforbrug i landbrug, gartneri og skovbrug fordelt p\u00E5 slutanvendelser, for \u00E5rene 2021, 2025, 2030 og 2035&quot;,&#10;   &quot;plot_title&quot;: &quot;CO2-udledninger fra energiforbrug i landbrug, gartneri og skovbrug&quot;,&#10;   &quot;year_on_xaxis&quot;: [&#10;    2021,&#10;    2025,&#10;    2030,&#10;    2035&#10;   ],&#10;   &quot;unit_on_yaxis&quot;: &quot;mio. ton CO2e&quot;,&#10;   &quot;name&quot;: &quot;vcqt&quot;,&#10;   &quot;comment&quot;: &quot;Rettet r\u00E6kkef\u00F8lge&quot;,&#10;   &quot;ledger&quot;: {&#10;    &quot;Intern transport&quot;: {&#10;     &quot;comment&quot;: &quot;Rettet r\u00E6kkef\u00F8lge&quot;,&#10;     &quot;hex_color&quot;: &quot;#808080&quot;,&#10;     &quot;ix_series&quot;: 4,&#10;     &quot;name&quot;: &quot;vcqt&quot;,&#10;     &quot;timestamp&quot;: &quot;2022-04-20 15:04:42&quot;,&#10;     &quot;xlcharttype&quot;: &quot;xlColumnStacked&quot;&#10;    },&#10;    &quot;Procesvarme - højtemperatur&quot;: {&#10;     &quot;comment&quot;: &quot;Rettet r\u00E6kkef\u00F8lge&quot;,&#10;     &quot;hex_color&quot;: &quot;#6FB5BD&quot;,&#10;     &quot;ix_series&quot;: 1,&#10;     &quot;name&quot;: &quot;vcqt&quot;,&#10;     &quot;timestamp&quot;: &quot;2022-04-20 15:04:42&quot;,&#10;     &quot;xlcharttype&quot;: &quot;xlColumnStacked&quot;&#10;    },&#10;    &quot;Procesvarme - lav- og mellemtemperatur&quot;: {&#10;     &quot;comment&quot;: &quot;Rettet r\u00E6kkef\u00F8lge&quot;,&#10;     &quot;hex_color&quot;: &quot;#4F67A5&quot;,&#10;     &quot;ix_series&quot;: 2,&#10;     &quot;name&quot;: &quot;vcqt&quot;,&#10;     &quot;timestamp&quot;: &quot;2022-04-20 15:04:42&quot;,&#10;     &quot;xlcharttype&quot;: &quot;xlColumnStacked&quot;&#10;    },&#10;    &quot;Rumvarme&quot;: {&#10;     &quot;comment&quot;: &quot;Rettet r\u00E6kkef\u00F8lge&quot;,&#10;     &quot;hex_color&quot;: &quot;#9170CB&quot;,&#10;     &quot;ix_series&quot;: 3,&#10;     &quot;name&quot;: &quot;vcqt&quot;,&#10;     &quot;timestamp&quot;: &quot;2022-04-20 15:04:4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b_1" descr="{&#10;   &quot;timestamp&quot;: &quot;2022-04-26 11:53:30&quot;,&#10;   &quot;fig_notat&quot;: 1,&#10;   &quot;notat_id&quot;: &quot;10B&quot;,&#10;   &quot;fig_title&quot;: &quot;Samlede udledninger fra landbrugsprocesser fordelt p\u00E5 kilder &quot;,&#10;   &quot;plot_title&quot;: &quot;Udledninger fra landbrugsprocess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Ny titel&quot;,&#10;   &quot;ledger&quot;: {&#10;    &quot;Gødningshåndtering&quot;: {&#10;     &quot;comment&quot;: &quot;Ny titel&quot;,&#10;     &quot;hex_color&quot;: &quot;#6FB5BD&quot;,&#10;     &quot;ix_series&quot;: 2,&#10;     &quot;name&quot;: &quot;frst&quot;,&#10;     &quot;timestamp&quot;: &quot;2022-04-26 11:53:30&quot;,&#10;     &quot;xlcharttype&quot;: &quot;xlAreaStacked&quot;&#10;    },&#10;    &quot;Gødskning på marker&quot;: {&#10;     &quot;comment&quot;: &quot;Ny titel&quot;,&#10;     &quot;hex_color&quot;: &quot;#1D4C57&quot;,&#10;     &quot;ix_series&quot;: 3,&#10;     &quot;name&quot;: &quot;frst&quot;,&#10;     &quot;timestamp&quot;: &quot;2022-04-26 11:53:30&quot;,&#10;     &quot;xlcharttype&quot;: &quot;xlAreaStacked&quot;&#10;    },&#10;    &quot;Husdyrenes fordøjelse&quot;: {&#10;     &quot;comment&quot;: &quot;Ny titel&quot;,&#10;     &quot;hex_color&quot;: &quot;#0097A7&quot;,&#10;     &quot;ix_series&quot;: 1,&#10;     &quot;name&quot;: &quot;frst&quot;,&#10;     &quot;timestamp&quot;: &quot;2022-04-26 11:53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10b_7" descr="{&#10;   &quot;timestamp&quot;: &quot;2022-04-20 08:44:16&quot;,&#10;   &quot;fig_notat&quot;: 7,&#10;   &quot;notat_id&quot;: &quot;10B&quot;,&#10;   &quot;fig_title&quot;: &quot;Udledninger fra g\u00F8dskning p\u00E5 marker&quot;,&#10;   &quot;plot_title&quot;: &quot;Udledninger fra g\u00F8dskning p\u00E5 mark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\u00C6ndret forklaring og farver&quot;,&#10;   &quot;ledger&quot;: {&#10;    &quot;Afgræsning &quot;: {&#10;     &quot;comment&quot;: &quot;\u00C6ndret forklaring og farver&quot;,&#10;     &quot;hex_color&quot;: &quot;#FF5252&quot;,&#10;     &quot;ix_series&quot;: 4,&#10;     &quot;name&quot;: &quot;frst&quot;,&#10;     &quot;timestamp&quot;: &quot;2022-04-20 08:44:16&quot;,&#10;     &quot;xlcharttype&quot;: &quot;xlAreaStacked&quot;&#10;    },&#10;    &quot;Afgrøderester&quot;: {&#10;     &quot;comment&quot;: &quot;\u00C6ndret forklaring og farver&quot;,&#10;     &quot;hex_color&quot;: &quot;#6FB5BD&quot;,&#10;     &quot;ix_series&quot;: 8,&#10;     &quot;name&quot;: &quot;frst&quot;,&#10;     &quot;timestamp&quot;: &quot;2022-04-20 08:44:16&quot;,&#10;     &quot;xlcharttype&quot;: &quot;xlAreaStacked&quot;&#10;    },&#10;    &quot;Dyrkning af kulstofrig jord &quot;: {&#10;     &quot;comment&quot;: &quot;\u00C6ndret forklaring og farver&quot;,&#10;     &quot;hex_color&quot;: &quot;#673AB7&quot;,&#10;     &quot;ix_series&quot;: 5,&#10;     &quot;name&quot;: &quot;frst&quot;,&#10;     &quot;timestamp&quot;: &quot;2022-04-20 08:44:16&quot;,&#10;     &quot;xlcharttype&quot;: &quot;xlAreaStacked&quot;&#10;    },&#10;    &quot;Indirekte lattergasudledning&quot;: {&#10;     &quot;comment&quot;: &quot;\u00C6ndret forklaring og farver&quot;,&#10;     &quot;hex_color&quot;: &quot;#1D4C57&quot;,&#10;     &quot;ix_series&quot;: 2,&#10;     &quot;name&quot;: &quot;frst&quot;,&#10;     &quot;timestamp&quot;: &quot;2022-04-20 08:44:16&quot;,&#10;     &quot;xlcharttype&quot;: &quot;xlAreaStacked&quot;&#10;    },&#10;    &quot;Kunstgødning&quot;: {&#10;     &quot;comment&quot;: &quot;\u00C6ndret forklaring og farver&quot;,&#10;     &quot;hex_color&quot;: &quot;#0C2D83&quot;,&#10;     &quot;ix_series&quot;: 6,&#10;     &quot;name&quot;: &quot;frst&quot;,&#10;     &quot;timestamp&quot;: &quot;2022-04-20 08:44:16&quot;,&#10;     &quot;xlcharttype&quot;: &quot;xlAreaStacked&quot;&#10;    },&#10;    &quot;Mineralisering*&quot;: {&#10;     &quot;comment&quot;: &quot;\u00C6ndret forklaring og farver&quot;,&#10;     &quot;hex_color&quot;: &quot;#1DE2CD&quot;,&#10;     &quot;ix_series&quot;: 3,&#10;     &quot;name&quot;: &quot;frst&quot;,&#10;     &quot;timestamp&quot;: &quot;2022-04-20 08:44:16&quot;,&#10;     &quot;xlcharttype&quot;: &quot;xlAreaStacked&quot;&#10;    },&#10;    &quot;Organisk gødning &quot;: {&#10;     &quot;comment&quot;: &quot;\u00C6ndret forklaring og farver&quot;,&#10;     &quot;hex_color&quot;: &quot;#0091EA&quot;,&#10;     &quot;ix_series&quot;: 7,&#10;     &quot;name&quot;: &quot;frst&quot;,&#10;     &quot;timestamp&quot;: &quot;2022-04-20 08:44:16&quot;,&#10;     &quot;xlcharttype&quot;: &quot;xlAreaStacked&quot;&#10;    },&#10;    &quot;Øvrige**&quot;: {&#10;     &quot;comment&quot;: &quot;\u00C6ndret forklaring og farver&quot;,&#10;     &quot;hex_color&quot;: &quot;#0097A7&quot;,&#10;     &quot;ix_series&quot;: 1,&#10;     &quot;name&quot;: &quot;frst&quot;,&#10;     &quot;timestamp&quot;: &quot;2022-04-20 08:44:1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4" name="chart_10b_8" descr="{&#10;   &quot;timestamp&quot;: &quot;2022-04-25 15:16:32&quot;,&#10;   &quot;fig_notat&quot;: 8,&#10;   &quot;notat_id&quot;: &quot;10B&quot;,&#10;   &quot;fig_title&quot;: &quot;Tilbagev\u00E6rende udledninger i landbrugsprocesser i 2030 og 2035&quot;,&#10;   &quot;plot_title&quot;: &quot;Tilbagev\u00E6rende udledninger i landbrugsprocesser i 2030 og 2035&quot;,&#10;   &quot;year_on_xaxis&quot;: [&#10;    2030,&#10;    2035&#10;   ],&#10;   &quot;unit_on_yaxis&quot;: &quot;mio. ton CO2e&quot;,&#10;   &quot;name&quot;: &quot;vcqt&quot;,&#10;   &quot;comment&quot;: &quot;Opdateret r\u00E6kkef\u00F8lge&quot;,&#10;   &quot;ledger&quot;: {&#10;    &quot;Afgræsning &quot;: {&#10;     &quot;comment&quot;: &quot;Opdateret r\u00E6kkef\u00F8lge&quot;,&#10;     &quot;hex_color&quot;: &quot;#FFDA06&quot;,&#10;     &quot;ix_series&quot;: 9,&#10;     &quot;name&quot;: &quot;vcqt&quot;,&#10;     &quot;timestamp&quot;: &quot;2022-04-25 15:16:32&quot;,&#10;     &quot;xlcharttype&quot;: &quot;xlColumnStacked&quot;&#10;    },&#10;    &quot;Afgrøderester&quot;: {&#10;     &quot;comment&quot;: &quot;Opdateret r\u00E6kkef\u00F8lge&quot;,&#10;     &quot;hex_color&quot;: &quot;#808080&quot;,&#10;     &quot;ix_series&quot;: 10,&#10;     &quot;name&quot;: &quot;vcqt&quot;,&#10;     &quot;timestamp&quot;: &quot;2022-04-25 15:16:32&quot;,&#10;     &quot;xlcharttype&quot;: &quot;xlColumnStacked&quot;&#10;    },&#10;    &quot;Dyrkning af kulstofrig jord&quot;: {&#10;     &quot;comment&quot;: &quot;Opdateret r\u00E6kkef\u00F8lge&quot;,&#10;     &quot;hex_color&quot;: &quot;#673AB7&quot;,&#10;     &quot;ix_series&quot;: 12,&#10;     &quot;name&quot;: &quot;vcqt&quot;,&#10;     &quot;timestamp&quot;: &quot;2022-04-25 15:16:32&quot;,&#10;     &quot;xlcharttype&quot;: &quot;xlColumnStacked&quot;&#10;    },&#10;    &quot;Gødningshåndtering - andre husdyr&quot;: {&#10;     &quot;comment&quot;: &quot;Opdateret r\u00E6kkef\u00F8lge&quot;,&#10;     &quot;hex_color&quot;: &quot;#FF8181&quot;,&#10;     &quot;ix_series&quot;: 4,&#10;     &quot;name&quot;: &quot;vcqt&quot;,&#10;     &quot;timestamp&quot;: &quot;2022-04-25 15:16:32&quot;,&#10;     &quot;xlcharttype&quot;: &quot;xlColumnStacked&quot;&#10;    },&#10;    &quot;Gødningshåndtering - kvæg&quot;: {&#10;     &quot;comment&quot;: &quot;Opdateret r\u00E6kkef\u00F8lge&quot;,&#10;     &quot;hex_color&quot;: &quot;#6FB5BD&quot;,&#10;     &quot;ix_series&quot;: 5,&#10;     &quot;name&quot;: &quot;vcqt&quot;,&#10;     &quot;timestamp&quot;: &quot;2022-04-25 15:16:32&quot;,&#10;     &quot;xlcharttype&quot;: &quot;xlColumnStacked&quot;&#10;    },&#10;    &quot;Gødningshåndtering - svin&quot;: {&#10;     &quot;comment&quot;: &quot;Opdateret r\u00E6kkef\u00F8lge&quot;,&#10;     &quot;hex_color&quot;: &quot;#5BEADB&quot;,&#10;     &quot;ix_series&quot;: 6,&#10;     &quot;name&quot;: &quot;vcqt&quot;,&#10;     &quot;timestamp&quot;: &quot;2022-04-25 15:16:32&quot;,&#10;     &quot;xlcharttype&quot;: &quot;xlColumnStacked&quot;&#10;    },&#10;    &quot;Husdyrenes fordøjelse - andre husdyr&quot;: {&#10;     &quot;comment&quot;: &quot;Opdateret r\u00E6kkef\u00F8lge&quot;,&#10;     &quot;hex_color&quot;: &quot;#FF5252&quot;,&#10;     &quot;ix_series&quot;: 1,&#10;     &quot;name&quot;: &quot;vcqt&quot;,&#10;     &quot;timestamp&quot;: &quot;2022-04-25 15:16:32&quot;,&#10;     &quot;xlcharttype&quot;: &quot;xlColumnStacked&quot;&#10;    },&#10;    &quot;Husdyrenes fordøjelse - kvæg&quot;: {&#10;     &quot;comment&quot;: &quot;Opdateret r\u00E6kkef\u00F8lge&quot;,&#10;     &quot;hex_color&quot;: &quot;#0097A7&quot;,&#10;     &quot;ix_series&quot;: 2,&#10;     &quot;name&quot;: &quot;vcqt&quot;,&#10;     &quot;timestamp&quot;: &quot;2022-04-25 15:16:32&quot;,&#10;     &quot;xlcharttype&quot;: &quot;xlColumnStacked&quot;&#10;    },&#10;    &quot;Husdyrenes fordøjelse - svin&quot;: {&#10;     &quot;comment&quot;: &quot;Opdateret r\u00E6kkef\u00F8lge&quot;,&#10;     &quot;hex_color&quot;: &quot;#1DE2CD&quot;,&#10;     &quot;ix_series&quot;: 3,&#10;     &quot;name&quot;: &quot;vcqt&quot;,&#10;     &quot;timestamp&quot;: &quot;2022-04-25 15:16:32&quot;,&#10;     &quot;xlcharttype&quot;: &quot;xlColumnStacked&quot;&#10;    },&#10;    &quot;Indirekte lattergasudledning&quot;: {&#10;     &quot;comment&quot;: &quot;Opdateret r\u00E6kkef\u00F8lge&quot;,&#10;     &quot;hex_color&quot;: &quot;#0091EA&quot;,&#10;     &quot;ix_series&quot;: 13,&#10;     &quot;name&quot;: &quot;vcqt&quot;,&#10;     &quot;timestamp&quot;: &quot;2022-04-25 15:16:32&quot;,&#10;     &quot;xlcharttype&quot;: &quot;xlColumnStacked&quot;&#10;    },&#10;    &quot;Kunstgødning&quot;: {&#10;     &quot;comment&quot;: &quot;Opdateret r\u00E6kkef\u00F8lge&quot;,&#10;     &quot;hex_color&quot;: &quot;#404040&quot;,&#10;     &quot;ix_series&quot;: 7,&#10;     &quot;name&quot;: &quot;vcqt&quot;,&#10;     &quot;timestamp&quot;: &quot;2022-04-25 15:16:32&quot;,&#10;     &quot;xlcharttype&quot;: &quot;xlColumnStacked&quot;&#10;    },&#10;    &quot;Mineralisering*&quot;: {&#10;     &quot;comment&quot;: &quot;Opdateret r\u00E6kkef\u00F8lge&quot;,&#10;     &quot;hex_color&quot;: &quot;#F5FE89&quot;,&#10;     &quot;ix_series&quot;: 11,&#10;     &quot;name&quot;: &quot;vcqt&quot;,&#10;     &quot;timestamp&quot;: &quot;2022-04-25 15:16:32&quot;,&#10;     &quot;xlcharttype&quot;: &quot;xlColumnStacked&quot;&#10;    },&#10;    &quot;Organisk gødning &quot;: {&#10;     &quot;comment&quot;: &quot;Opdateret r\u00E6kkef\u00F8lge&quot;,&#10;     &quot;hex_color&quot;: &quot;#9170CB&quot;,&#10;     &quot;ix_series&quot;: 8,&#10;     &quot;name&quot;: &quot;vcqt&quot;,&#10;     &quot;timestamp&quot;: &quot;2022-04-25 15:16:32&quot;,&#10;     &quot;xlcharttype&quot;: &quot;xlColumnStacked&quot;&#10;    },&#10;    &quot;Øvrige**&quot;: {&#10;     &quot;comment&quot;: &quot;Opdateret r\u00E6kkef\u00F8lge&quot;,&#10;     &quot;hex_color&quot;: &quot;#1D4C57&quot;,&#10;     &quot;ix_series&quot;: 14,&#10;     &quot;name&quot;: &quot;vcqt&quot;,&#10;     &quot;timestamp&quot;: &quot;2022-04-25 15:16:3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5" name="chart_10b_6" descr="{&#10;   &quot;timestamp&quot;: &quot;2022-04-21 15:50:25&quot;,&#10;   &quot;fig_notat&quot;: 6,&#10;   &quot;notat_id&quot;: &quot;10B&quot;,&#10;   &quot;fig_title&quot;: &quot;Procentvis andel af svin med gyllek\u00F8ling i stald&quot;,&#10;   &quot;plot_title&quot;: &quot;Procentvis andel af svin med gyllek\u00F8ling i stald&quot;,&#10;   &quot;year_on_xaxis&quot;: [&#10;    2020,&#10;    2025,&#10;    2030&#10;   ],&#10;   &quot;unit_on_yaxis&quot;: &quot;pct.&quot;,&#10;   &quot;name&quot;: &quot;frst&quot;,&#10;   &quot;comment&quot;: &quot;\u00C6ndret farver&quot;,&#10;   &quot;ledger&quot;: {&#10;    &quot;Slagtesvin&quot;: {&#10;     &quot;comment&quot;: &quot;\u00C6ndret farver&quot;,&#10;     &quot;hex_color&quot;: &quot;#1D4C57&quot;,&#10;     &quot;ix_series&quot;: 3,&#10;     &quot;name&quot;: &quot;frst&quot;,&#10;     &quot;timestamp&quot;: &quot;2022-04-21 15:50:25&quot;,&#10;     &quot;xlcharttype&quot;: &quot;xlColumnClustered&quot;&#10;    },&#10;    &quot;Smågrise&quot;: {&#10;     &quot;comment&quot;: &quot;\u00C6ndret farver&quot;,&#10;     &quot;hex_color&quot;: &quot;#FF5252&quot;,&#10;     &quot;ix_series&quot;: 2,&#10;     &quot;name&quot;: &quot;frst&quot;,&#10;     &quot;timestamp&quot;: &quot;2022-04-21 15:50:25&quot;,&#10;     &quot;xlcharttype&quot;: &quot;xlColumnClustered&quot;&#10;    },&#10;    &quot;Søer&quot;: {&#10;     &quot;comment&quot;: &quot;\u00C6ndret farver&quot;,&#10;     &quot;hex_color&quot;: &quot;#0097A7&quot;,&#10;     &quot;ix_series&quot;: 1,&#10;     &quot;name&quot;: &quot;frst&quot;,&#10;     &quot;timestamp&quot;: &quot;2022-04-21 15:50:25&quot;,&#10;     &quot;xlcharttype&quot;: &quot;xlColumnCluster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10b_4" descr="{&#10;   &quot;timestamp&quot;: &quot;2022-04-26 12:26:09&quot;,&#10;   &quot;fig_notat&quot;: 4,&#10;   &quot;notat_id&quot;: &quot;10B&quot;,&#10;   &quot;fig_title&quot;: &quot;Udledninger fra g\u00F8dningsh\u00E5ndtering&quot;,&#10;   &quot;plot_title&quot;: &quot;Udledninger fra g\u00F8dningsh\u00E5ndter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Farver og r\u00E6kkef\u00F8lge&quot;,&#10;   &quot;ledger&quot;: {&#10;    &quot;Andre husdyr&quot;: {&#10;     &quot;comment&quot;: &quot;Farver og r\u00E6kkef\u00F8lge&quot;,&#10;     &quot;hex_color&quot;: &quot;#673AB7&quot;,&#10;     &quot;ix_series&quot;: 1,&#10;     &quot;name&quot;: &quot;frst&quot;,&#10;     &quot;timestamp&quot;: &quot;2022-04-26 12:26:09&quot;,&#10;     &quot;xlcharttype&quot;: &quot;xlAreaStacked&quot;&#10;    },&#10;    &quot;Malkekvæg&quot;: {&#10;     &quot;comment&quot;: &quot;Farver og r\u00E6kkef\u00F8lge&quot;,&#10;     &quot;hex_color&quot;: &quot;#0097A7&quot;,&#10;     &quot;ix_series&quot;: 3,&#10;     &quot;name&quot;: &quot;frst&quot;,&#10;     &quot;timestamp&quot;: &quot;2022-04-26 12:26:09&quot;,&#10;     &quot;xlcharttype&quot;: &quot;xlAreaStacked&quot;&#10;    },&#10;    &quot;Svin&quot;: {&#10;     &quot;comment&quot;: &quot;Farver og r\u00E6kkef\u00F8lge&quot;,&#10;     &quot;hex_color&quot;: &quot;#FF5252&quot;,&#10;     &quot;ix_series&quot;: 4,&#10;     &quot;name&quot;: &quot;frst&quot;,&#10;     &quot;timestamp&quot;: &quot;2022-04-26 12:26:09&quot;,&#10;     &quot;xlcharttype&quot;: &quot;xlAreaStacked&quot;&#10;    },&#10;    &quot;Øvrige kvæg&quot;: {&#10;     &quot;comment&quot;: &quot;Farver og r\u00E6kkef\u00F8lge&quot;,&#10;     &quot;hex_color&quot;: &quot;#1D4C57&quot;,&#10;     &quot;ix_series&quot;: 2,&#10;     &quot;name&quot;: &quot;frst&quot;,&#10;     &quot;timestamp&quot;: &quot;2022-04-26 12:26:0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7" name="chart_10b_3" descr="{&#10;   &quot;timestamp&quot;: &quot;2022-04-25 14:06:20&quot;,&#10;   &quot;fig_notat&quot;: 3,&#10;   &quot;notat_id&quot;: &quot;10B&quot;,&#10;   &quot;fig_title&quot;: &quot;Forventet udvikling i baggrundstal for udledninger fra malkekv\u00E6gs ford\u00F8jelse &quot;,&#10;   &quot;plot_title&quot;: &quot;Baggrundstal for udledninger fra malkekv\u00E6gs ford\u00F8jelse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&quot;,&#10;   &quot;name&quot;: &quot;vcqt&quot;,&#10;   &quot;comment&quot;: &quot;Rettet r\u00E6kkef\u00F8lge p\u00E5 det passer med r\u00E6kkef\u00F8lgen til h\u00F8jre for figuren&quot;,&#10;   &quot;ledger&quot;: {&#10;    &quot;Bestand&quot;: {&#10;     &quot;comment&quot;: &quot;Rettet r\u00E6kkef\u00F8lge p\u00E5 det passer med r\u00E6kkef\u00F8lgen til h\u00F8jre for figuren&quot;,&#10;     &quot;hex_color&quot;: &quot;#0097A7&quot;,&#10;     &quot;ix_series&quot;: 4,&#10;     &quot;name&quot;: &quot;vcqt&quot;,&#10;     &quot;timestamp&quot;: &quot;2022-04-25 14:06:20&quot;,&#10;     &quot;xlcharttype&quot;: &quot;xlLine&quot;&#10;    },&#10;    &quot;Metanudledning per malkekvæg&quot;: {&#10;     &quot;comment&quot;: &quot;Rettet r\u00E6kkef\u00F8lge p\u00E5 det passer med r\u00E6kkef\u00F8lgen til h\u00F8jre for figuren&quot;,&#10;     &quot;hex_color&quot;: &quot;#5BEADB&quot;,&#10;     &quot;ix_series&quot;: 3,&#10;     &quot;name&quot;: &quot;vcqt&quot;,&#10;     &quot;timestamp&quot;: &quot;2022-04-25 14:06:20&quot;,&#10;     &quot;xlcharttype&quot;: &quot;xlLine&quot;&#10;    },&#10;    &quot;Mælkeydelse, jersey&quot;: {&#10;     &quot;comment&quot;: &quot;Rettet r\u00E6kkef\u00F8lge p\u00E5 det passer med r\u00E6kkef\u00F8lgen til h\u00F8jre for figuren&quot;,&#10;     &quot;hex_color&quot;: &quot;#FF5252&quot;,&#10;     &quot;ix_series&quot;: 1,&#10;     &quot;name&quot;: &quot;vcqt&quot;,&#10;     &quot;timestamp&quot;: &quot;2022-04-25 14:06:20&quot;,&#10;     &quot;xlcharttype&quot;: &quot;xlLine&quot;&#10;    },&#10;    &quot;Mælkeydelse, stor race&quot;: {&#10;     &quot;comment&quot;: &quot;Rettet r\u00E6kkef\u00F8lge p\u00E5 det passer med r\u00E6kkef\u00F8lgen til h\u00F8jre for figuren&quot;,&#10;     &quot;hex_color&quot;: &quot;#FF5252&quot;,&#10;     &quot;ix_series&quot;: 2,&#10;     &quot;name&quot;: &quot;vcqt&quot;,&#10;     &quot;timestamp&quot;: &quot;2022-04-25 14:06:20&quot;,&#10;     &quot;xlcharttype&quot;: &quot;xlLine&quot;&#10;    },&#10;    &quot;Ym faktor, jersey&quot;: {&#10;     &quot;comment&quot;: &quot;Rettet r\u00E6kkef\u00F8lge p\u00E5 det passer med r\u00E6kkef\u00F8lgen til h\u00F8jre for figuren&quot;,&#10;     &quot;hex_color&quot;: &quot;#673AB7&quot;,&#10;     &quot;ix_series&quot;: 5,&#10;     &quot;name&quot;: &quot;vcqt&quot;,&#10;     &quot;timestamp&quot;: &quot;2022-04-25 14:06:20&quot;,&#10;     &quot;xlcharttype&quot;: &quot;xlLine&quot;&#10;    },&#10;    &quot;Ym faktor, stor race&quot;: {&#10;     &quot;comment&quot;: &quot;Rettet r\u00E6kkef\u00F8lge p\u00E5 det passer med r\u00E6kkef\u00F8lgen til h\u00F8jre for figuren&quot;,&#10;     &quot;hex_color&quot;: &quot;#673AB7&quot;,&#10;     &quot;ix_series&quot;: 6,&#10;     &quot;name&quot;: &quot;vcqt&quot;,&#10;     &quot;timestamp&quot;: &quot;2022-04-25 14:06:20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8" name="chart_10b_2" descr="{&#10;   &quot;timestamp&quot;: &quot;2022-04-26 12:26:54&quot;,&#10;   &quot;fig_notat&quot;: 2,&#10;   &quot;notat_id&quot;: &quot;10B&quot;,&#10;   &quot;fig_title&quot;: &quot;Forventede udledninger fra husdyrenes ford\u00F8jelse&quot;,&#10;   &quot;plot_title&quot;: &quot;Udledninger fra husdyrenes ford\u00F8jels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R\u00E6kkef\u00F8lge&quot;,&#10;   &quot;ledger&quot;: {&#10;    &quot;Andre husdyr&quot;: {&#10;     &quot;comment&quot;: &quot;R\u00E6kkef\u00F8lge&quot;,&#10;     &quot;hex_color&quot;: &quot;#FF5252&quot;,&#10;     &quot;ix_series&quot;: 1,&#10;     &quot;name&quot;: &quot;frst&quot;,&#10;     &quot;timestamp&quot;: &quot;2022-04-26 12:26:54&quot;,&#10;     &quot;xlcharttype&quot;: &quot;xlAreaStacked&quot;&#10;    },&#10;    &quot;Malkekvæg&quot;: {&#10;     &quot;comment&quot;: &quot;R\u00E6kkef\u00F8lge&quot;,&#10;     &quot;hex_color&quot;: &quot;#0097A7&quot;,&#10;     &quot;ix_series&quot;: 3,&#10;     &quot;name&quot;: &quot;frst&quot;,&#10;     &quot;timestamp&quot;: &quot;2022-04-26 12:26:54&quot;,&#10;     &quot;xlcharttype&quot;: &quot;xlAreaStacked&quot;&#10;    },&#10;    &quot;Svin&quot;: {&#10;     &quot;comment&quot;: &quot;R\u00E6kkef\u00F8lge&quot;,&#10;     &quot;hex_color&quot;: &quot;#673AB7&quot;,&#10;     &quot;ix_series&quot;: 4,&#10;     &quot;name&quot;: &quot;frst&quot;,&#10;     &quot;timestamp&quot;: &quot;2022-04-26 12:26:54&quot;,&#10;     &quot;xlcharttype&quot;: &quot;xlAreaStacked&quot;&#10;    },&#10;    &quot;Øvrige kvæg&quot;: {&#10;     &quot;comment&quot;: &quot;R\u00E6kkef\u00F8lge&quot;,&#10;     &quot;hex_color&quot;: &quot;#1D4C57&quot;,&#10;     &quot;ix_series&quot;: 2,&#10;     &quot;name&quot;: &quot;frst&quot;,&#10;     &quot;timestamp&quot;: &quot;2022-04-26 12:26:54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9" name="chart_10b_9" descr="{&#10;   &quot;timestamp&quot;: &quot;2022-04-25 14:09:17&quot;,&#10;   &quot;fig_notat&quot;: 9,&#10;   &quot;notat_id&quot;: &quot;10B&quot;,&#10;   &quot;fig_title&quot;: &quot;Udledninger fra landbruget i hhv. KF22 og KF21&quot;,&#10;   &quot;plot_title&quot;: &quot;Udledninger fra landbruget i hhv. KF22 og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&quot;,&#10;   &quot;ledger&quot;: {&#10;    &quot;KF21&quot;: {&#10;     &quot;comment&quot;: &quot;Rettet overskrift&quot;,&#10;     &quot;hex_color&quot;: &quot;#0097A7&quot;,&#10;     &quot;ix_series&quot;: 1,&#10;     &quot;name&quot;: &quot;vcqt&quot;,&#10;     &quot;timestamp&quot;: &quot;2022-04-25 14:09:17&quot;,&#10;     &quot;xlcharttype&quot;: &quot;xlLine&quot;&#10;    },&#10;    &quot;KF22&quot;: {&#10;     &quot;comment&quot;: &quot;Rettet overskrift&quot;,&#10;     &quot;hex_color&quot;: &quot;#1D4C57&quot;,&#10;     &quot;ix_series&quot;: 2,&#10;     &quot;name&quot;: &quot;vcqt&quot;,&#10;     &quot;timestamp&quot;: &quot;2022-04-25 14:09:1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10" name="chart_10b_5" descr="{&#10;   &quot;timestamp&quot;: &quot;2022-04-26 12:29:30&quot;,&#10;   &quot;fig_notat&quot;: 5,&#10;   &quot;notat_id&quot;: &quot;10B&quot;,&#10;   &quot;fig_title&quot;: &quot;Forventet m\u00E6ngde gylle afsat til biogas, 2020 til 2035&quot;,&#10;   &quot;plot_title&quot;: &quot;Gylle afsat til biogas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&quot;,&#10;   &quot;name&quot;: &quot;frst&quot;,&#10;   &quot;comment&quot;: &quot;Tekst&quot;,&#10;   &quot;ledger&quot;: {&#10;    &quot;Kvæggylle&quot;: {&#10;     &quot;comment&quot;: &quot;Tekst&quot;,&#10;     &quot;hex_color&quot;: &quot;#0097A7&quot;,&#10;     &quot;ix_series&quot;: 1,&#10;     &quot;name&quot;: &quot;frst&quot;,&#10;     &quot;timestamp&quot;: &quot;2022-04-26 12:29:30&quot;,&#10;     &quot;xlcharttype&quot;: &quot;xlAreaStacked&quot;&#10;    },&#10;    &quot;Svinegylle&quot;: {&#10;     &quot;comment&quot;: &quot;Tekst&quot;,&#10;     &quot;hex_color&quot;: &quot;#1D4C57&quot;,&#10;     &quot;ix_series&quot;: 2,&#10;     &quot;name&quot;: &quot;frst&quot;,&#10;     &quot;timestamp&quot;: &quot;2022-04-26 12:29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10b_10" descr="{&#10;   &quot;timestamp&quot;: &quot;2022-04-26 12:33:19&quot;,&#10;   &quot;fig_notat&quot;: 10,&#10;   &quot;notat_id&quot;: &quot;10B&quot;,&#10;   &quot;fig_title&quot;: &quot;Udledninger fra landbrugsprocesser&quot;,&#10;   &quot;plot_title&quot;: &quot;Udledninger fra landbrugsprocess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\u00C6ndret farver&quot;,&#10;   &quot;ledger&quot;: {&#10;    &quot;Andre husdyr&quot;: {&#10;     &quot;comment&quot;: &quot;\u00C6ndret farver&quot;,&#10;     &quot;hex_color&quot;: &quot;#673AB7&quot;,&#10;     &quot;ix_series&quot;: 1,&#10;     &quot;name&quot;: &quot;frst&quot;,&#10;     &quot;timestamp&quot;: &quot;2022-04-26 12:33:19&quot;,&#10;     &quot;xlcharttype&quot;: &quot;xlAreaStacked&quot;&#10;    },&#10;    &quot;Gødskning på marker &quot;: {&#10;     &quot;comment&quot;: &quot;\u00C6ndret farver&quot;,&#10;     &quot;hex_color&quot;: &quot;#0091EA&quot;,&#10;     &quot;ix_series&quot;: 4,&#10;     &quot;name&quot;: &quot;frst&quot;,&#10;     &quot;timestamp&quot;: &quot;2022-04-26 12:33:19&quot;,&#10;     &quot;xlcharttype&quot;: &quot;xlAreaStacked&quot;&#10;    },&#10;    &quot;Kvæg&quot;: {&#10;     &quot;comment&quot;: &quot;\u00C6ndret farver&quot;,&#10;     &quot;hex_color&quot;: &quot;#0097A7&quot;,&#10;     &quot;ix_series&quot;: 3,&#10;     &quot;name&quot;: &quot;frst&quot;,&#10;     &quot;timestamp&quot;: &quot;2022-04-26 12:33:19&quot;,&#10;     &quot;xlcharttype&quot;: &quot;xlAreaStacked&quot;&#10;    },&#10;    &quot;Svin&quot;: {&#10;     &quot;comment&quot;: &quot;\u00C6ndret farver&quot;,&#10;     &quot;hex_color&quot;: &quot;#FF5252&quot;,&#10;     &quot;ix_series&quot;: 2,&#10;     &quot;name&quot;: &quot;frst&quot;,&#10;     &quot;timestamp&quot;: &quot;2022-04-26 12:33:1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c_1" descr="{&#10;   &quot;timestamp&quot;: &quot;2022-04-20 13:36:38&quot;,&#10;   &quot;fig_notat&quot;: 1,&#10;   &quot;notat_id&quot;: &quot;10C&quot;,&#10;   &quot;fig_title&quot;: &quot;Udledninger fra LULUCF-sektoren, eksklusiv skov&quot;,&#10;   &quot;plot_title&quot;: &quot;Udledninger fra LULUCF-sektoren, ekskl. skov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Rykket r\u00E6kkef\u00F8lge &quot;,&#10;   &quot;ledger&quot;: {&#10;    &quot;Bebyggelse&quot;: {&#10;     &quot;comment&quot;: &quot;Rykket r\u00E6kkef\u00F8lge &quot;,&#10;     &quot;hex_color&quot;: &quot;#673AB7&quot;,&#10;     &quot;ix_series&quot;: 1,&#10;     &quot;name&quot;: &quot;frst&quot;,&#10;     &quot;timestamp&quot;: &quot;2022-04-20 13:36:38&quot;,&#10;     &quot;xlcharttype&quot;: &quot;xlAreaStacked&quot;&#10;    },&#10;    &quot;Dyrket mark&quot;: {&#10;     &quot;comment&quot;: &quot;Rykket r\u00E6kkef\u00F8lge &quot;,&#10;     &quot;hex_color&quot;: &quot;#0097A7&quot;,&#10;     &quot;ix_series&quot;: 4,&#10;     &quot;name&quot;: &quot;frst&quot;,&#10;     &quot;timestamp&quot;: &quot;2022-04-20 13:36:38&quot;,&#10;     &quot;xlcharttype&quot;: &quot;xlAreaStacked&quot;&#10;    },&#10;    &quot;Græsarealer&quot;: {&#10;     &quot;comment&quot;: &quot;Rykket r\u00E6kkef\u00F8lge &quot;,&#10;     &quot;hex_color&quot;: &quot;#1D4C57&quot;,&#10;     &quot;ix_series&quot;: 3,&#10;     &quot;name&quot;: &quot;frst&quot;,&#10;     &quot;timestamp&quot;: &quot;2022-04-20 13:36:38&quot;,&#10;     &quot;xlcharttype&quot;: &quot;xlAreaStacked&quot;&#10;    },&#10;    &quot;Vådområder &quot;: {&#10;     &quot;comment&quot;: &quot;Rykket r\u00E6kkef\u00F8lge &quot;,&#10;     &quot;hex_color&quot;: &quot;#FF5252&quot;,&#10;     &quot;ix_series&quot;: 2,&#10;     &quot;name&quot;: &quot;frst&quot;,&#10;     &quot;timestamp&quot;: &quot;2022-04-20 13:36:3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3" name="chart_10c_10" descr="{&#10;   &quot;timestamp&quot;: &quot;2022-04-25 08:59:22&quot;,&#10;   &quot;fig_notat&quot;: 10,&#10;   &quot;fig_report&quot;: 8,&#10;   &quot;notat_id&quot;: &quot;10C&quot;,&#10;   &quot;fig_title&quot;: &quot;F\u00F8lsomhed overfor antaget udbyttestigning, halmnedmuldning og temperaturstigning i beregning af udledninger og optag fra mineraljorden.  &quot;,&#10;   &quot;plot_title&quot;: &quot;F\u00F8lsomhedsanalyse af udledninger og optag fra mineraljord.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r\u00E6kkef\u00F8lge s\u00E5 det passer med forklaringen&quot;,&#10;   &quot;ledger&quot;: {&#10;    &quot;50 pct. udbyttestigning&quot;: {&#10;     &quot;comment&quot;: &quot;Rettet r\u00E6kkef\u00F8lge s\u00E5 det passer med forklaringen&quot;,&#10;     &quot;hex_color&quot;: &quot;#0097A7&quot;,&#10;     &quot;ix_series&quot;: 5,&#10;     &quot;name&quot;: &quot;vcqt&quot;,&#10;     &quot;timestamp&quot;: &quot;2022-04-25 08:59:22&quot;,&#10;     &quot;xlcharttype&quot;: &quot;xlLine&quot;&#10;    },&#10;    &quot;Basistemp minus 0,3 grader&quot;: {&#10;     &quot;comment&quot;: &quot;Rettet r\u00E6kkef\u00F8lge s\u00E5 det passer med forklaringen&quot;,&#10;     &quot;hex_color&quot;: &quot;#0C2D83&quot;,&#10;     &quot;ix_series&quot;: 6,&#10;     &quot;name&quot;: &quot;vcqt&quot;,&#10;     &quot;timestamp&quot;: &quot;2022-04-25 08:59:22&quot;,&#10;     &quot;xlcharttype&quot;: &quot;xlLine&quot;&#10;    },&#10;    &quot;Basistemp plus 0,3 grader&quot;: {&#10;     &quot;comment&quot;: &quot;Rettet r\u00E6kkef\u00F8lge s\u00E5 det passer med forklaringen&quot;,&#10;     &quot;hex_color&quot;: &quot;#673AB7&quot;,&#10;     &quot;ix_series&quot;: 3,&#10;     &quot;name&quot;: &quot;vcqt&quot;,&#10;     &quot;timestamp&quot;: &quot;2022-04-25 08:59:22&quot;,&#10;     &quot;xlcharttype&quot;: &quot;xlLine&quot;&#10;    },&#10;    &quot;Ingen halmnedmuldning&quot;: {&#10;     &quot;comment&quot;: &quot;Rettet r\u00E6kkef\u00F8lge s\u00E5 det passer med forklaringen&quot;,&#10;     &quot;hex_color&quot;: &quot;#0091EA&quot;,&#10;     &quot;ix_series&quot;: 1,&#10;     &quot;name&quot;: &quot;vcqt&quot;,&#10;     &quot;timestamp&quot;: &quot;2022-04-25 08:59:22&quot;,&#10;     &quot;xlcharttype&quot;: &quot;xlLine&quot;&#10;    },&#10;    &quot;Ingen udbyttestigning&quot;: {&#10;     &quot;comment&quot;: &quot;Rettet r\u00E6kkef\u00F8lge s\u00E5 det passer med forklaringen&quot;,&#10;     &quot;hex_color&quot;: &quot;#1DE2CD&quot;,&#10;     &quot;ix_series&quot;: 2,&#10;     &quot;name&quot;: &quot;vcqt&quot;,&#10;     &quot;timestamp&quot;: &quot;2022-04-25 08:59:22&quot;,&#10;     &quot;xlcharttype&quot;: &quot;xlLine&quot;&#10;    },&#10;    &quot;KF22 (basistemp)&quot;: {&#10;     &quot;comment&quot;: &quot;Rettet r\u00E6kkef\u00F8lge s\u00E5 det passer med forklaringen&quot;,&#10;     &quot;hex_color&quot;: &quot;#FF5252&quot;,&#10;     &quot;ix_series&quot;: 4,&#10;     &quot;name&quot;: &quot;vcqt&quot;,&#10;     &quot;timestamp&quot;: &quot;2022-04-25 08:59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4" name="chart_10c_9" descr="{&#10;   &quot;timestamp&quot;: &quot;2022-04-25 11:20:04&quot;,&#10;   &quot;fig_notat&quot;: 9,&#10;   &quot;notat_id&quot;: &quot;10C&quot;,&#10;   &quot;fig_title&quot;: &quot;\u00C5rlige \u00E6ndringer i udledninger fordelt p\u00E5 udledningskilderne mineraljord, kulstofrig jord og biomasse fra landbrugsarealer i KF22 ift. KF21&quot;,&#10;   &quot;plot_title&quot;: &quot;\u00C5rlige \u00E6ndringer i udledninger fra landbrugsarealer 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&#10;   ],&#10;   &quot;unit_on_yaxis&quot;: &quot;mio. ton CO2e&quot;,&#10;   &quot;name&quot;: &quot;frst&quot;,&#10;   &quot;comment&quot;: &quot;\u00C6ndret farver&quot;,&#10;   &quot;ledger&quot;: {&#10;    &quot;KF22 ift. KF21 - biomasse&quot;: {&#10;     &quot;comment&quot;: &quot;\u00C6ndret farver&quot;,&#10;     &quot;hex_color&quot;: &quot;#FF5252&quot;,&#10;     &quot;ix_series&quot;: 3,&#10;     &quot;name&quot;: &quot;frst&quot;,&#10;     &quot;timestamp&quot;: &quot;2022-04-25 11:20:04&quot;,&#10;     &quot;xlcharttype&quot;: &quot;xlColumnStacked&quot;&#10;    },&#10;    &quot;KF22 ift. KF21 - kulstofrig jord &quot;: {&#10;     &quot;comment&quot;: &quot;\u00C6ndret farver&quot;,&#10;     &quot;hex_color&quot;: &quot;#0097A7&quot;,&#10;     &quot;ix_series&quot;: 2,&#10;     &quot;name&quot;: &quot;frst&quot;,&#10;     &quot;timestamp&quot;: &quot;2022-04-25 11:20:04&quot;,&#10;     &quot;xlcharttype&quot;: &quot;xlColumnStacked&quot;&#10;    },&#10;    &quot;KF22 ift. KF21 - mineraljord &quot;: {&#10;     &quot;comment&quot;: &quot;\u00C6ndret farver&quot;,&#10;     &quot;hex_color&quot;: &quot;#1D4C57&quot;,&#10;     &quot;ix_series&quot;: 1,&#10;     &quot;name&quot;: &quot;frst&quot;,&#10;     &quot;timestamp&quot;: &quot;2022-04-25 11:20:04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10c_8" descr="{&#10;   &quot;timestamp&quot;: &quot;2022-04-05 09:37:16&quot;,&#10;   &quot;fig_notat&quot;: 8,&#10;   &quot;notat_id&quot;: &quot;10C&quot;,&#10;   &quot;fig_title&quot;: &quot;Udledninger fra landbrugsarealer i KF22 og KF21&quot;,&#10;   &quot;plot_title&quot;: &quot;Udledninger fra landbrugsarealer i KF22 og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type, farver og forklaring&quot;,&#10;   &quot;ledger&quot;: {&#10;    &quot;KF21&quot;: {&#10;     &quot;comment&quot;: &quot;Rettet figurtype, farver og forklaring&quot;,&#10;     &quot;hex_color&quot;: &quot;#0097A7&quot;,&#10;     &quot;ix_series&quot;: 2,&#10;     &quot;name&quot;: &quot;vcqt&quot;,&#10;     &quot;timestamp&quot;: &quot;2022-04-05 09:37:16&quot;,&#10;     &quot;xlcharttype&quot;: &quot;xlLine&quot;&#10;    },&#10;    &quot;KF22&quot;: {&#10;     &quot;comment&quot;: &quot;Rettet figurtype, farver og forklaring&quot;,&#10;     &quot;hex_color&quot;: &quot;#1D4C57&quot;,&#10;     &quot;ix_series&quot;: 1,&#10;     &quot;name&quot;: &quot;vcqt&quot;,&#10;     &quot;timestamp&quot;: &quot;2022-04-05 09:37:16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6" name="chart_10c_7" descr="{&#10;   &quot;timestamp&quot;: &quot;2022-04-25 11:03:35&quot;,&#10;   &quot;fig_notat&quot;: 7,&#10;   &quot;notat_id&quot;: &quot;10C&quot;,&#10;   &quot;fig_title&quot;: &quot;Udledninger fra landbrugets arealanvendelse i 2030 og 2035&quot;,&#10;   &quot;plot_title&quot;: &quot;Udledninger fra landbrugets arealanvendelse&quot;,&#10;   &quot;year_on_xaxis&quot;: [&#10;    2030,&#10;    2035&#10;   ],&#10;   &quot;unit_on_yaxis&quot;: &quot;mio. ton CO2e&quot;,&#10;   &quot;name&quot;: &quot;frst&quot;,&#10;   &quot;comment&quot;: &quot;\u00C6ndret farver&quot;,&#10;   &quot;ledger&quot;: {&#10;    &quot;Biomasse&quot;: {&#10;     &quot;comment&quot;: &quot;\u00C6ndret farver&quot;,&#10;     &quot;hex_color&quot;: &quot;#FF5252&quot;,&#10;     &quot;ix_series&quot;: 2,&#10;     &quot;name&quot;: &quot;frst&quot;,&#10;     &quot;timestamp&quot;: &quot;2022-04-25 11:03:35&quot;,&#10;     &quot;xlcharttype&quot;: &quot;xlColumnStacked&quot;&#10;    },&#10;    &quot;Kulstofrig jord &quot;: {&#10;     &quot;comment&quot;: &quot;\u00C6ndret farver&quot;,&#10;     &quot;hex_color&quot;: &quot;#0097A7&quot;,&#10;     &quot;ix_series&quot;: 3,&#10;     &quot;name&quot;: &quot;frst&quot;,&#10;     &quot;timestamp&quot;: &quot;2022-04-25 11:03:35&quot;,&#10;     &quot;xlcharttype&quot;: &quot;xlColumnStacked&quot;&#10;    },&#10;    &quot;Mineraljord &quot;: {&#10;     &quot;comment&quot;: &quot;\u00C6ndret farver&quot;,&#10;     &quot;hex_color&quot;: &quot;#1D4C57&quot;,&#10;     &quot;ix_series&quot;: 1,&#10;     &quot;name&quot;: &quot;frst&quot;,&#10;     &quot;timestamp&quot;: &quot;2022-04-25 11:03:35&quot;,&#10;     &quot;xlcharttype&quot;: &quot;xlColumnStacked&quot;&#10;    },&#10;    &quot;Netto-udledning&quot;: {&#10;     &quot;comment&quot;: &quot;\u00C6ndret farver&quot;,&#10;     &quot;hex_color&quot;: &quot;#FFDA06&quot;,&#10;     &quot;ix_series&quot;: 4,&#10;     &quot;name&quot;: &quot;frst&quot;,&#10;     &quot;timestamp&quot;: &quot;2022-04-25 11:03:3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0c_6" descr="{&#10;   &quot;timestamp&quot;: &quot;2022-04-26 15:47:22&quot;,&#10;   &quot;fig_notat&quot;: 6,&#10;   &quot;fig_report&quot;: 4,&#10;   &quot;notat_id&quot;: &quot;10C&quot;,&#10;   &quot;fig_title&quot;: &quot;Udledninger og optag fra levende og d\u00F8d biomasse p\u00E5 landbrugsarealer (uden non-CO2 fra afbr\u00E6nding)&quot;,&#10;   &quot;plot_title&quot;: &quot;Udledninger og optag fra levende og d\u00F8d biomasse p\u00E5 landbrugsarea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titel&quot;,&#10;   &quot;ledger&quot;: {&#10;    &quot;Død biomasse &quot;: {&#10;     &quot;comment&quot;: &quot;Rettet lang titel&quot;,&#10;     &quot;hex_color&quot;: &quot;#1D4C57&quot;,&#10;     &quot;ix_series&quot;: 2,&#10;     &quot;name&quot;: &quot;vcqt&quot;,&#10;     &quot;timestamp&quot;: &quot;2022-04-26 15:47:22&quot;,&#10;     &quot;xlcharttype&quot;: &quot;xlColumnStacked&quot;&#10;    },&#10;    &quot;Levende biomasse&quot;: {&#10;     &quot;comment&quot;: &quot;Rettet lang titel&quot;,&#10;     &quot;hex_color&quot;: &quot;#0097A7&quot;,&#10;     &quot;ix_series&quot;: 1,&#10;     &quot;name&quot;: &quot;vcqt&quot;,&#10;     &quot;timestamp&quot;: &quot;2022-04-26 15:47:22&quot;,&#10;     &quot;xlcharttype&quot;: &quot;xlColumnStacked&quot;&#10;    },&#10;    &quot;Nettoudledning &quot;: {&#10;     &quot;comment&quot;: &quot;Rettet lang titel&quot;,&#10;     &quot;hex_color&quot;: &quot;#FF5252&quot;,&#10;     &quot;ix_series&quot;: 3,&#10;     &quot;name&quot;: &quot;vcqt&quot;,&#10;     &quot;timestamp&quot;: &quot;2022-04-26 15:47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8" name="chart_10c_5" descr="{&#10;   &quot;timestamp&quot;: &quot;2022-04-25 11:00:14&quot;,&#10;   &quot;fig_notat&quot;: 5,&#10;   &quot;notat_id&quot;: &quot;10C&quot;,&#10;   &quot;fig_title&quot;: &quot;Areal udlagt med efterafgr\u00F8der fra 1990 til 2035. &quot;,&#10;   &quot;plot_title&quot;: &quot;Efterafgr\u00F8deareal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frst&quot;,&#10;   &quot;comment&quot;: &quot;\u00C6ndret lang titel&quot;,&#10;   &quot;ledger&quot;: {&#10;    &quot;Efterafgrødeareal&quot;: {&#10;     &quot;comment&quot;: &quot;\u00C6ndret lang titel&quot;,&#10;     &quot;hex_color&quot;: &quot;#0097A7&quot;,&#10;     &quot;ix_series&quot;: 1,&#10;     &quot;name&quot;: &quot;frst&quot;,&#10;     &quot;timestamp&quot;: &quot;2022-04-25 11:00:1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9" name="chart_10c_4" descr="{&#10;   &quot;timestamp&quot;: &quot;2022-04-25 10:57:32&quot;,&#10;   &quot;fig_notat&quot;: 4,&#10;   &quot;notat_id&quot;: &quot;10C&quot;,&#10;   &quot;fig_title&quot;: &quot;Udtagne arealer med mineral og kulstofrig landbrugsjord fra 2021 til 2035&quot;,&#10;   &quot;plot_title&quot;: &quot;Udtaget landbrugsjord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frst&quot;,&#10;   &quot;comment&quot;: &quot;\u00C6ndret farver&quot;,&#10;   &quot;ledger&quot;: {&#10;    &quot;Udtaget kulstofrig jord &quot;: {&#10;     &quot;comment&quot;: &quot;\u00C6ndret farver&quot;,&#10;     &quot;hex_color&quot;: &quot;#0097A7&quot;,&#10;     &quot;ix_series&quot;: 1,&#10;     &quot;name&quot;: &quot;frst&quot;,&#10;     &quot;timestamp&quot;: &quot;2022-04-25 10:57:32&quot;,&#10;     &quot;xlcharttype&quot;: &quot;xlAreaStacked&quot;&#10;    },&#10;    &quot;Udtaget mineraljord&quot;: {&#10;     &quot;comment&quot;: &quot;\u00C6ndret farver&quot;,&#10;     &quot;hex_color&quot;: &quot;#1D4C57&quot;,&#10;     &quot;ix_series&quot;: 2,&#10;     &quot;name&quot;: &quot;frst&quot;,&#10;     &quot;timestamp&quot;: &quot;2022-04-25 10:57:3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0" name="chart_10c_3" descr="{&#10;   &quot;timestamp&quot;: &quot;2022-04-26 15:47:04&quot;,&#10;   &quot;fig_notat&quot;: 3,&#10;   &quot;fig_report&quot;: 2,&#10;   &quot;notat_id&quot;: &quot;10C&quot;,&#10;   &quot;fig_title&quot;: &quot;Dyrket og udtaget areal med kulstofrig landbrugsjord fra 1990 til 2035&quot;,&#10;   &quot;plot_title&quot;: &quot;Dyrket og udtaget arealer med kulstofrig landbrugsjord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vcqt&quot;,&#10;   &quot;comment&quot;: &quot;Rettet lang titel&quot;,&#10;   &quot;ledger&quot;: {&#10;    &quot;Dyrket kulstofrig jord &quot;: {&#10;     &quot;comment&quot;: &quot;Rettet lang titel&quot;,&#10;     &quot;hex_color&quot;: &quot;#1D4C57&quot;,&#10;     &quot;ix_series&quot;: 1,&#10;     &quot;name&quot;: &quot;vcqt&quot;,&#10;     &quot;timestamp&quot;: &quot;2022-04-26 15:47:04&quot;,&#10;     &quot;xlcharttype&quot;: &quot;xlLine&quot;&#10;    },&#10;    &quot;Udtaget og vådlagt&quot;: {&#10;     &quot;comment&quot;: &quot;Rettet lang titel&quot;,&#10;     &quot;hex_color&quot;: &quot;#0097A7&quot;,&#10;     &quot;ix_series&quot;: 2,&#10;     &quot;name&quot;: &quot;vcqt&quot;,&#10;     &quot;timestamp&quot;: &quot;2022-04-26 15:47:0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1" name="chart_10c_2" descr="{&#10;   &quot;timestamp&quot;: &quot;2022-04-26 09:32:17&quot;,&#10;   &quot;fig_notat&quot;: 2,&#10;   &quot;notat_id&quot;: &quot;10C&quot;,&#10;   &quot;fig_title&quot;: &quot;Udledninger og optag fra landbrugsarealer &quot;,&#10;   &quot;plot_title&quot;: &quot;Udledninger og optag fra landbrugsarea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Biomasse&quot;: {&#10;     &quot;comment&quot;: &quot;Rettet lang overskrift&quot;,&#10;     &quot;hex_color&quot;: &quot;#1D4C57&quot;,&#10;     &quot;ix_series&quot;: 2,&#10;     &quot;name&quot;: &quot;vcqt&quot;,&#10;     &quot;timestamp&quot;: &quot;2022-04-26 09:32:17&quot;,&#10;     &quot;xlcharttype&quot;: &quot;xlColumnStacked&quot;&#10;    },&#10;    &quot;Kulstofrig jord &quot;: {&#10;     &quot;comment&quot;: &quot;Rettet lang overskrift&quot;,&#10;     &quot;hex_color&quot;: &quot;#FF5252&quot;,&#10;     &quot;ix_series&quot;: 3,&#10;     &quot;name&quot;: &quot;vcqt&quot;,&#10;     &quot;timestamp&quot;: &quot;2022-04-26 09:32:17&quot;,&#10;     &quot;xlcharttype&quot;: &quot;xlColumnStacked&quot;&#10;    },&#10;    &quot;Mineraljord &quot;: {&#10;     &quot;comment&quot;: &quot;Rettet lang overskrift&quot;,&#10;     &quot;hex_color&quot;: &quot;#0097A7&quot;,&#10;     &quot;ix_series&quot;: 1,&#10;     &quot;name&quot;: &quot;vcqt&quot;,&#10;     &quot;timestamp&quot;: &quot;2022-04-26 09:32:17&quot;,&#10;     &quot;xlcharttype&quot;: &quot;xlColumnStacked&quot;&#10;    },&#10;    &quot;Netto-udledning&quot;: {&#10;     &quot;comment&quot;: &quot;Rettet lang overskrift&quot;,&#10;     &quot;hex_color&quot;: &quot;#673AB7&quot;,&#10;     &quot;ix_series&quot;: 4,&#10;     &quot;name&quot;: &quot;vcqt&quot;,&#10;     &quot;timestamp&quot;: &quot;2022-04-26 09:32:1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6_2" descr="{&#10;   &quot;timestamp&quot;: &quot;2022-04-26 15:37:53&quot;,&#10;   &quot;fig_notat&quot;: 2,&#10;   &quot;fig_report&quot;: 2,&#10;   &quot;notat_id&quot;: &quot;06&quot;,&#10;   &quot;fig_title&quot;: &quot;Energi- og CO2-intensiteter i fremstillingserhverv og bygge-anl\u00E6gserhverv&quot;,&#10;   &quot;plot_title&quot;: &quot;Energi- og CO2-intensitet i fremstillingserhverv og bygge-anl\u00E6g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vcqt&quot;,&#10;   &quot;comment&quot;: &quot;Rettet kort overskrift&quot;,&#10;   &quot;ledger&quot;: {&#10;    &quot;CO2-intensitet - Bygge- og anlæg&quot;: {&#10;     &quot;comment&quot;: &quot;Rettet kort overskrift&quot;,&#10;     &quot;hex_color&quot;: &quot;#0097A7&quot;,&#10;     &quot;ix_series&quot;: 3,&#10;     &quot;name&quot;: &quot;vcqt&quot;,&#10;     &quot;timestamp&quot;: &quot;2022-04-26 15:37:53&quot;,&#10;     &quot;xlcharttype&quot;: &quot;xlLine&quot;&#10;    },&#10;    &quot;CO2-intensitet - Fremstillingserhverv&quot;: {&#10;     &quot;comment&quot;: &quot;Rettet kort overskrift&quot;,&#10;     &quot;hex_color&quot;: &quot;#1D4C57&quot;,&#10;     &quot;ix_series&quot;: 1,&#10;     &quot;name&quot;: &quot;vcqt&quot;,&#10;     &quot;timestamp&quot;: &quot;2022-04-26 15:37:53&quot;,&#10;     &quot;xlcharttype&quot;: &quot;xlLine&quot;&#10;    },&#10;    &quot;Energiintensitet - Bygge- og anlæg&quot;: {&#10;     &quot;comment&quot;: &quot;Rettet kort overskrift&quot;,&#10;     &quot;hex_color&quot;: &quot;#0097A7&quot;,&#10;     &quot;ix_series&quot;: 4,&#10;     &quot;name&quot;: &quot;vcqt&quot;,&#10;     &quot;timestamp&quot;: &quot;2022-04-26 15:37:53&quot;,&#10;     &quot;xlcharttype&quot;: &quot;xlLine&quot;&#10;    },&#10;    &quot;Energiintensitet - Fremstillingserhverv&quot;: {&#10;     &quot;comment&quot;: &quot;Rettet kort overskrift&quot;,&#10;     &quot;hex_color&quot;: &quot;#1D4C57&quot;,&#10;     &quot;ix_series&quot;: 2,&#10;     &quot;name&quot;: &quot;vcqt&quot;,&#10;     &quot;timestamp&quot;: &quot;2022-04-26 15:37:53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6_3" descr="{&#10;   &quot;timestamp&quot;: &quot;2022-04-26 15:38:13&quot;,&#10;   &quot;fig_notat&quot;: 3,&#10;   &quot;fig_report&quot;: 3,&#10;   &quot;notat_id&quot;: &quot;06&quot;,&#10;   &quot;fig_title&quot;: &quot;Endeligt energiforbrug i fremstillings- og bygge-anl\u00E6gssektoren fordelt p\u00E5 energivarer&quot;,&#10;   &quot;plot_title&quot;: &quot;Energiforbrug i fremstillingserhverv og bygge-anl\u00E6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kort overskrift&quot;,&#10;   &quot;ledger&quot;: {&#10;    &quot;Affald, ikke bionedbrydeligt&quot;: {&#10;     &quot;comment&quot;: &quot;Rettet kort overskrift&quot;,&#10;     &quot;hex_color&quot;: &quot;#1D4C57&quot;,&#10;     &quot;ix_series&quot;: 3,&#10;     &quot;name&quot;: &quot;vcqt&quot;,&#10;     &quot;timestamp&quot;: &quot;2022-04-26 15:38:13&quot;,&#10;     &quot;xlcharttype&quot;: &quot;xlAreaStacked&quot;&#10;    },&#10;    &quot;Biomasse&quot;: {&#10;     &quot;comment&quot;: &quot;Rettet kort overskrift&quot;,&#10;     &quot;hex_color&quot;: &quot;#5BEADB&quot;,&#10;     &quot;ix_series&quot;: 6,&#10;     &quot;name&quot;: &quot;vcqt&quot;,&#10;     &quot;timestamp&quot;: &quot;2022-04-26 15:38:13&quot;,&#10;     &quot;xlcharttype&quot;: &quot;xlAreaStacked&quot;&#10;    },&#10;    &quot;Elektricititet&quot;: {&#10;     &quot;comment&quot;: &quot;Rettet kort overskrift&quot;,&#10;     &quot;hex_color&quot;: &quot;#46AFF0&quot;,&#10;     &quot;ix_series&quot;: 8,&#10;     &quot;name&quot;: &quot;vcqt&quot;,&#10;     &quot;timestamp&quot;: &quot;2022-04-26 15:38:13&quot;,&#10;     &quot;xlcharttype&quot;: &quot;xlAreaStacked&quot;&#10;    },&#10;    &quot;Fjernvarme&quot;: {&#10;     &quot;comment&quot;: &quot;Rettet kort overskrift&quot;,&#10;     &quot;hex_color&quot;: &quot;#FF8181&quot;,&#10;     &quot;ix_series&quot;: 9,&#10;     &quot;name&quot;: &quot;vcqt&quot;,&#10;     &quot;timestamp&quot;: &quot;2022-04-26 15:38:13&quot;,&#10;     &quot;xlcharttype&quot;: &quot;xlAreaStacked&quot;&#10;    },&#10;    &quot;Kul &amp; Koks&quot;: {&#10;     &quot;comment&quot;: &quot;Rettet kort overskrift&quot;,&#10;     &quot;hex_color&quot;: &quot;#808080&quot;,&#10;     &quot;ix_series&quot;: 1,&#10;     &quot;name&quot;: &quot;vcqt&quot;,&#10;     &quot;timestamp&quot;: &quot;2022-04-26 15:38:13&quot;,&#10;     &quot;xlcharttype&quot;: &quot;xlAreaStacked&quot;&#10;    },&#10;    &quot;Ledningsgas - VE-del&quot;: {&#10;     &quot;comment&quot;: &quot;Rettet kort overskrift&quot;,&#10;     &quot;hex_color&quot;: &quot;#6FB5BD&quot;,&#10;     &quot;ix_series&quot;: 5,&#10;     &quot;name&quot;: &quot;vcqt&quot;,&#10;     &quot;timestamp&quot;: &quot;2022-04-26 15:38:13&quot;,&#10;     &quot;xlcharttype&quot;: &quot;xlAreaStacked&quot;&#10;    },&#10;    &quot;Ledningsgas - fossil-del&quot;: {&#10;     &quot;comment&quot;: &quot;Rettet kort overskrift&quot;,&#10;     &quot;hex_color&quot;: &quot;#9170CB&quot;,&#10;     &quot;ix_series&quot;: 4,&#10;     &quot;name&quot;: &quot;vcqt&quot;,&#10;     &quot;timestamp&quot;: &quot;2022-04-26 15:38:13&quot;,&#10;     &quot;xlcharttype&quot;: &quot;xlAreaStacked&quot;&#10;    },&#10;    &quot;Olie&quot;: {&#10;     &quot;comment&quot;: &quot;Rettet kort overskrift&quot;,&#10;     &quot;hex_color&quot;: &quot;#404040&quot;,&#10;     &quot;ix_series&quot;: 2,&#10;     &quot;name&quot;: &quot;vcqt&quot;,&#10;     &quot;timestamp&quot;: &quot;2022-04-26 15:38:13&quot;,&#10;     &quot;xlcharttype&quot;: &quot;xlAreaStacked&quot;&#10;    },&#10;    &quot;Øvrig VE&quot;: {&#10;     &quot;comment&quot;: &quot;Rettet kort overskrift&quot;,&#10;     &quot;hex_color&quot;: &quot;#4F67A5&quot;,&#10;     &quot;ix_series&quot;: 7,&#10;     &quot;name&quot;: &quot;vcqt&quot;,&#10;     &quot;timestamp&quot;: &quot;2022-04-26 15:38:13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d_1" descr="{&#10;   &quot;timestamp&quot;: &quot;2022-04-21 09:09:36&quot;,&#10;   &quot;fig_notat&quot;: 1,&#10;   &quot;fig_report&quot;: 5,&#10;   &quot;notat_id&quot;: &quot;10D&quot;,&#10;   &quot;fig_title&quot;: &quot;Udledninger og optag fra skov og h\u00F8stede tr\u00E6produkter&quot;,&#10;   &quot;plot_title&quot;: &quot;Udledninger og optag fra skov og h\u00F8stede tr\u00E6produk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Nr i kapitel&quot;,&#10;   &quot;ledger&quot;: {&#10;    &quot;Høstede træprodukter&quot;: {&#10;     &quot;comment&quot;: &quot;Nr i kapitel&quot;,&#10;     &quot;hex_color&quot;: &quot;#6FB5BD&quot;,&#10;     &quot;ix_series&quot;: 1,&#10;     &quot;name&quot;: &quot;frst&quot;,&#10;     &quot;timestamp&quot;: &quot;2022-04-21 09:09:36&quot;,&#10;     &quot;xlcharttype&quot;: &quot;xlColumnStacked&quot;&#10;    },&#10;    &quot;Samlet udledning&quot;: {&#10;     &quot;comment&quot;: &quot;Nr i kapitel&quot;,&#10;     &quot;hex_color&quot;: &quot;#FF5252&quot;,&#10;     &quot;ix_series&quot;: 3,&#10;     &quot;name&quot;: &quot;frst&quot;,&#10;     &quot;timestamp&quot;: &quot;2022-04-21 09:09:36&quot;,&#10;     &quot;xlcharttype&quot;: &quot;xlLine&quot;&#10;    },&#10;    &quot;Skov&quot;: {&#10;     &quot;comment&quot;: &quot;Nr i kapitel&quot;,&#10;     &quot;hex_color&quot;: &quot;#5BEADB&quot;,&#10;     &quot;ix_series&quot;: 2,&#10;     &quot;name&quot;: &quot;frst&quot;,&#10;     &quot;timestamp&quot;: &quot;2022-04-21 09:09:36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3" name="chart_10d_3" descr="{&#10;   &quot;timestamp&quot;: &quot;2022-04-25 10:55:15&quot;,&#10;   &quot;fig_notat&quot;: 3,&#10;   &quot;notat_id&quot;: &quot;10D&quot;,&#10;   &quot;fig_title&quot;: &quot;Udledninger og optag fra skov og h\u00F8stede tr\u00E6produkter i 2030 og 2035&quot;,&#10;   &quot;plot_title&quot;: &quot;Udledninger og optag fra skov&quot;,&#10;   &quot;year_on_xaxis&quot;: [&#10;    2030,&#10;    2035&#10;   ],&#10;   &quot;unit_on_yaxis&quot;: &quot;mio. ton CO2e&quot;,&#10;   &quot;name&quot;: &quot;vcqt&quot;,&#10;   &quot;comment&quot;: &quot;Rettet overskrift&quot;,&#10;   &quot;ledger&quot;: {&#10;    &quot;Blade og nåle på skovbunden&quot;: {&#10;     &quot;comment&quot;: &quot;Rettet overskrift&quot;,&#10;     &quot;hex_color&quot;: &quot;#F5FE89&quot;,&#10;     &quot;ix_series&quot;: 4,&#10;     &quot;name&quot;: &quot;vcqt&quot;,&#10;     &quot;timestamp&quot;: &quot;2022-04-25 10:55:15&quot;,&#10;     &quot;xlcharttype&quot;: &quot;xlColumnStacked&quot;&#10;    },&#10;    &quot;Dødt ved&quot;: {&#10;     &quot;comment&quot;: &quot;Rettet overskrift&quot;,&#10;     &quot;hex_color&quot;: &quot;#9170CB&quot;,&#10;     &quot;ix_series&quot;: 3,&#10;     &quot;name&quot;: &quot;vcqt&quot;,&#10;     &quot;timestamp&quot;: &quot;2022-04-25 10:55:15&quot;,&#10;     &quot;xlcharttype&quot;: &quot;xlColumnStacked&quot;&#10;    },&#10;    &quot;Høstede træprodukter&quot;: {&#10;     &quot;comment&quot;: &quot;Rettet overskrift&quot;,&#10;     &quot;hex_color&quot;: &quot;#6FB5BD&quot;,&#10;     &quot;ix_series&quot;: 6,&#10;     &quot;name&quot;: &quot;vcqt&quot;,&#10;     &quot;timestamp&quot;: &quot;2022-04-25 10:55:15&quot;,&#10;     &quot;xlcharttype&quot;: &quot;xlColumnStacked&quot;&#10;    },&#10;    &quot;Kulstofrig jord&quot;: {&#10;     &quot;comment&quot;: &quot;Rettet overskrift&quot;,&#10;     &quot;hex_color&quot;: &quot;#46AFF0&quot;,&#10;     &quot;ix_series&quot;: 1,&#10;     &quot;name&quot;: &quot;vcqt&quot;,&#10;     &quot;timestamp&quot;: &quot;2022-04-25 10:55:15&quot;,&#10;     &quot;xlcharttype&quot;: &quot;xlColumnStacked&quot;&#10;    },&#10;    &quot;Levende biomasse&quot;: {&#10;     &quot;comment&quot;: &quot;Rettet overskrift&quot;,&#10;     &quot;hex_color&quot;: &quot;#5BEADB&quot;,&#10;     &quot;ix_series&quot;: 5,&#10;     &quot;name&quot;: &quot;vcqt&quot;,&#10;     &quot;timestamp&quot;: &quot;2022-04-25 10:55:15&quot;,&#10;     &quot;xlcharttype&quot;: &quot;xlColumnStacked&quot;&#10;    },&#10;    &quot;Mineraljord&quot;: {&#10;     &quot;comment&quot;: &quot;Rettet overskrift&quot;,&#10;     &quot;hex_color&quot;: &quot;#0097A7&quot;,&#10;     &quot;ix_series&quot;: 2,&#10;     &quot;name&quot;: &quot;vcqt&quot;,&#10;     &quot;timestamp&quot;: &quot;2022-04-25 10:55:15&quot;,&#10;     &quot;xlcharttype&quot;: &quot;xlColumnStacked&quot;&#10;    },&#10;    &quot;Samlet&quot;: {&#10;     &quot;comment&quot;: &quot;Rettet overskrift&quot;,&#10;     &quot;hex_color&quot;: &quot;#FF5252&quot;,&#10;     &quot;ix_series&quot;: 7,&#10;     &quot;name&quot;: &quot;vcqt&quot;,&#10;     &quot;timestamp&quot;: &quot;2022-04-25 10:55:1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4" name="chart_10d_4" descr="{&#10;   &quot;timestamp&quot;: &quot;2022-04-21 09:38:28&quot;,&#10;   &quot;fig_notat&quot;: 4,&#10;   &quot;notat_id&quot;: &quot;10D&quot;,&#10;   &quot;fig_title&quot;: &quot;Sammenligning af skovenes udledninger og optag i KF21 og KF22.&quot;,&#10;   &quot;plot_title&quot;: &quot;Udledninger og optag fra skov og h\u00F8stede tr\u00E6produk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 nummer&quot;,&#10;   &quot;ledger&quot;: {&#10;    &quot;KF21&quot;: {&#10;     &quot;comment&quot;: &quot;Rettet figur nummer&quot;,&#10;     &quot;hex_color&quot;: &quot;#0097A7&quot;,&#10;     &quot;ix_series&quot;: 1,&#10;     &quot;name&quot;: &quot;vcqt&quot;,&#10;     &quot;timestamp&quot;: &quot;2022-04-21 09:38:28&quot;,&#10;     &quot;xlcharttype&quot;: &quot;xlLine&quot;&#10;    },&#10;    &quot;KF22&quot;: {&#10;     &quot;comment&quot;: &quot;Rettet figur nummer&quot;,&#10;     &quot;hex_color&quot;: &quot;#1D4C57&quot;,&#10;     &quot;ix_series&quot;: 2,&#10;     &quot;name&quot;: &quot;vcqt&quot;,&#10;     &quot;timestamp&quot;: &quot;2022-04-21 09:38:28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10d_2" descr="{&#10;   &quot;timestamp&quot;: &quot;2022-04-21 09:14:11&quot;,&#10;   &quot;fig_notat&quot;: 2,&#10;   &quot;fig_report&quot;: 6,&#10;   &quot;notat_id&quot;: &quot;10D&quot;,&#10;   &quot;fig_title&quot;: &quot;Udviklingen i skovareal samt kulstofpuljerne i skove og h\u00F8stede tr\u00E6produkter (HWP).&quot;,&#10;   &quot;plot_title&quot;: &quot;Kulstofpuljen i danske skove&quot;,&#10;   &quot;year_on_xaxis&quot;: [&#10;    1990,&#10;    2000,&#10;    2010,&#10;    2020,&#10;    2030,&#10;    2035&#10;   ],&#10;   &quot;unit_on_yaxis&quot;: &quot;1000 ha + mio. ton CO2&quot;,&#10;   &quot;name&quot;: &quot;frst&quot;,&#10;   &quot;comment&quot;: &quot;Nr. i kapitel og titel&quot;,&#10;   &quot;ledger&quot;: {&#10;    &quot;Høstede træprodukter kulstofpulje (højre akse)&quot;: {&#10;     &quot;comment&quot;: &quot;Nr. i kapitel og titel&quot;,&#10;     &quot;hex_color&quot;: &quot;#808080&quot;,&#10;     &quot;ix_series&quot;: 1,&#10;     &quot;name&quot;: &quot;frst&quot;,&#10;     &quot;timestamp&quot;: &quot;2022-04-21 09:14:11&quot;,&#10;     &quot;xlcharttype&quot;: &quot;xlColumnStacked&quot;&#10;    },&#10;    &quot;Skovareal [1000 ha]&quot;: {&#10;     &quot;comment&quot;: &quot;Nr. i kapitel og titel&quot;,&#10;     &quot;hex_color&quot;: &quot;#FF5252&quot;,&#10;     &quot;ix_series&quot;: 3,&#10;     &quot;name&quot;: &quot;frst&quot;,&#10;     &quot;timestamp&quot;: &quot;2022-04-21 09:14:11&quot;,&#10;     &quot;xlcharttype&quot;: &quot;xlLine&quot;&#10;    },&#10;    &quot;Skovens samlede kulstofpulje (omregnet til CO2) (højre akse)&quot;: {&#10;     &quot;comment&quot;: &quot;Nr. i kapitel og titel&quot;,&#10;     &quot;hex_color&quot;: &quot;#6FB5BD&quot;,&#10;     &quot;ix_series&quot;: 2,&#10;     &quot;name&quot;: &quot;frst&quot;,&#10;     &quot;timestamp&quot;: &quot;2022-04-21 09:14:11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2" name="chart_11a_2" descr="{&#10;   &quot;timestamp&quot;: &quot;2022-04-01 13:04:57&quot;,&#10;   &quot;fig_notat&quot;: 2,&#10;   &quot;fig_report&quot;: 1,&#10;   &quot;notat_id&quot;: &quot;11A&quot;,&#10;   &quot;fig_title&quot;: &quot;Status for opfyldelse af non-ETS-reduktionsm\u00E5l, 2021-30&quot;,&#10;   &quot;plot_title&quot;: &quot;Status for opfyldelse af non-ETS-reduktionsm\u00E5l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figurnr&quot;,&#10;   &quot;ledger&quot;: {&#10;    &quot;Akkumuleret manko&quot;: {&#10;     &quot;comment&quot;: &quot;Rettet figurnr&quot;,&#10;     &quot;hex_color&quot;: &quot;#808080&quot;,&#10;     &quot;ix_series&quot;: 3,&#10;     &quot;name&quot;: &quot;vcqt&quot;,&#10;     &quot;timestamp&quot;: &quot;2022-04-01 13:04:57&quot;,&#10;     &quot;xlcharttype&quot;: &quot;xlAreaStacked&quot;&#10;    },&#10;    &quot;Emissionstildeling&quot;: {&#10;     &quot;comment&quot;: &quot;Rettet figurnr&quot;,&#10;     &quot;hex_color&quot;: &quot;#0097A7&quot;,&#10;     &quot;ix_series&quot;: 2,&#10;     &quot;name&quot;: &quot;vcqt&quot;,&#10;     &quot;timestamp&quot;: &quot;2022-04-01 13:04:57&quot;,&#10;     &quot;xlcharttype&quot;: &quot;xlLine&quot;&#10;    },&#10;    &quot;Non-ETS udledning&quot;: {&#10;     &quot;comment&quot;: &quot;Rettet figurnr&quot;,&#10;     &quot;hex_color&quot;: &quot;#1D4C57&quot;,&#10;     &quot;ix_series&quot;: 1,&#10;     &quot;name&quot;: &quot;vcqt&quot;,&#10;     &quot;timestamp&quot;: &quot;2022-04-01 13:04:5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3" name="chart_11a_4" descr="{&#10;   &quot;timestamp&quot;: &quot;2022-04-06 11:46:03&quot;,&#10;   &quot;fig_notat&quot;: 4,&#10;   &quot;notat_id&quot;: &quot;11A&quot;,&#10;   &quot;fig_title&quot;: &quot;Udledninger i non-ETS og LULUCF-sektorerne sammenlignet med KF21&quot;,&#10;   &quot;plot_title&quot;: &quot;Sammenligning af KF21 og KF22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r\u00E6kkef\u00F8lge&quot;,&#10;   &quot;ledger&quot;: {&#10;    &quot;KF21 - Landbrugsarealer og skov&quot;: {&#10;     &quot;comment&quot;: &quot;Rettet r\u00E6kkef\u00F8lge&quot;,&#10;     &quot;hex_color&quot;: &quot;#0091EA&quot;,&#10;     &quot;ix_series&quot;: 3,&#10;     &quot;name&quot;: &quot;vcqt&quot;,&#10;     &quot;timestamp&quot;: &quot;2022-04-06 11:46:03&quot;,&#10;     &quot;xlcharttype&quot;: &quot;xlLine&quot;&#10;    },&#10;    &quot;KF21 - Non-ETS&quot;: {&#10;     &quot;comment&quot;: &quot;Rettet r\u00E6kkef\u00F8lge&quot;,&#10;     &quot;hex_color&quot;: &quot;#0097A7&quot;,&#10;     &quot;ix_series&quot;: 1,&#10;     &quot;name&quot;: &quot;vcqt&quot;,&#10;     &quot;timestamp&quot;: &quot;2022-04-06 11:46:03&quot;,&#10;     &quot;xlcharttype&quot;: &quot;xlLine&quot;&#10;    },&#10;    &quot;KF22 - Landbrugsarealer og skov&quot;: {&#10;     &quot;comment&quot;: &quot;Rettet r\u00E6kkef\u00F8lge&quot;,&#10;     &quot;hex_color&quot;: &quot;#0C2D83&quot;,&#10;     &quot;ix_series&quot;: 4,&#10;     &quot;name&quot;: &quot;vcqt&quot;,&#10;     &quot;timestamp&quot;: &quot;2022-04-06 11:46:03&quot;,&#10;     &quot;xlcharttype&quot;: &quot;xlLine&quot;&#10;    },&#10;    &quot;KF22 - Non-ETS&quot;: {&#10;     &quot;comment&quot;: &quot;Rettet r\u00E6kkef\u00F8lge&quot;,&#10;     &quot;hex_color&quot;: &quot;#1D4C57&quot;,&#10;     &quot;ix_series&quot;: 2,&#10;     &quot;name&quot;: &quot;vcqt&quot;,&#10;     &quot;timestamp&quot;: &quot;2022-04-06 11:46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1a_3" descr="{&#10;   &quot;timestamp&quot;: &quot;2022-03-25 14:11:04&quot;,&#10;   &quot;fig_notat&quot;: 3,&#10;   &quot;notat_id&quot;: &quot;11A&quot;,&#10;   &quot;fig_title&quot;: &quot;Udledninger og optag i LULUCF-sektorerne, 2021-2030&quot;,&#10;   &quot;plot_title&quot;: &quot;Udledninger og optag i LULUCF sektorerne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r\u00E6kkef\u00F8lge&quot;,&#10;   &quot;ledger&quot;: {&#10;    &quot;Landbrugsarealer&quot;: {&#10;     &quot;comment&quot;: &quot;Rettet r\u00E6kkef\u00F8lge&quot;,&#10;     &quot;hex_color&quot;: &quot;#6FB5BD&quot;,&#10;     &quot;ix_series&quot;: 2,&#10;     &quot;name&quot;: &quot;vcqt&quot;,&#10;     &quot;timestamp&quot;: &quot;2022-03-25 14:11:04&quot;,&#10;     &quot;xlcharttype&quot;: &quot;xlColumnStacked&quot;&#10;    },&#10;    &quot;Samlet udledning&quot;: {&#10;     &quot;comment&quot;: &quot;Rettet r\u00E6kkef\u00F8lge&quot;,&#10;     &quot;hex_color&quot;: &quot;#FF5252&quot;,&#10;     &quot;ix_series&quot;: 3,&#10;     &quot;name&quot;: &quot;vcqt&quot;,&#10;     &quot;timestamp&quot;: &quot;2022-03-25 14:11:04&quot;,&#10;     &quot;xlcharttype&quot;: &quot;xlLine&quot;&#10;    },&#10;    &quot;Skov&quot;: {&#10;     &quot;comment&quot;: &quot;Rettet r\u00E6kkef\u00F8lge&quot;,&#10;     &quot;hex_color&quot;: &quot;#5BEADB&quot;,&#10;     &quot;ix_series&quot;: 1,&#10;     &quot;name&quot;: &quot;vcqt&quot;,&#10;     &quot;timestamp&quot;: &quot;2022-03-25 14:11:04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5" name="chart_11a_1" descr="{&#10;   &quot;timestamp&quot;: &quot;2022-04-25 08:46:37&quot;,&#10;   &quot;fig_notat&quot;: 1,&#10;   &quot;notat_id&quot;: &quot;11A&quot;,&#10;   &quot;fig_title&quot;: &quot;Non-ETS-udledninger fordelt p\u00E5 sektorer, 2021-2030&quot;,&#10;   &quot;plot_title&quot;: &quot;Non-ETS-udledninger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azh&quot;,&#10;   &quot;comment&quot;: &quot;rettet navne&quot;,&#10;   &quot;ledger&quot;: {&#10;    &quot;Affald (inkl. affaldsforbrænding)&quot;: {&#10;     &quot;comment&quot;: &quot;rettet navne&quot;,&#10;     &quot;hex_color&quot;: &quot;#5BEADB&quot;,&#10;     &quot;ix_series&quot;: 7,&#10;     &quot;name&quot;: &quot;azh&quot;,&#10;     &quot;timestamp&quot;: &quot;2022-04-25 08:46:37&quot;,&#10;     &quot;xlcharttype&quot;: &quot;xlAreaStacked&quot;&#10;    },&#10;    &quot;El og fjernvarme&quot;: {&#10;     &quot;comment&quot;: &quot;rettet navne&quot;,&#10;     &quot;hex_color&quot;: &quot;#46AFF0&quot;,&#10;     &quot;ix_series&quot;: 6,&#10;     &quot;name&quot;: &quot;azh&quot;,&#10;     &quot;timestamp&quot;: &quot;2022-04-25 08:46:37&quot;,&#10;     &quot;xlcharttype&quot;: &quot;xlAreaStacked&quot;&#10;    },&#10;    &quot;Fremstillingserhverv og bygge-anlæg&quot;: {&#10;     &quot;comment&quot;: &quot;rettet navne&quot;,&#10;     &quot;hex_color&quot;: &quot;#4F67A5&quot;,&#10;     &quot;ix_series&quot;: 3,&#10;     &quot;name&quot;: &quot;azh&quot;,&#10;     &quot;timestamp&quot;: &quot;2022-04-25 08:46:37&quot;,&#10;     &quot;xlcharttype&quot;: &quot;xlAreaStacked&quot;&#10;    },&#10;    &quot;Husholdninger&quot;: {&#10;     &quot;comment&quot;: &quot;rettet navne&quot;,&#10;     &quot;hex_color&quot;: &quot;#9170CB&quot;,&#10;     &quot;ix_series&quot;: 5,&#10;     &quot;name&quot;: &quot;azh&quot;,&#10;     &quot;timestamp&quot;: &quot;2022-04-25 08:46:37&quot;,&#10;     &quot;xlcharttype&quot;: &quot;xlAreaStacked&quot;&#10;    },&#10;    &quot;Landbrug, skove, gartneri og fiskeri&quot;: {&#10;     &quot;comment&quot;: &quot;rettet navne&quot;,&#10;     &quot;hex_color&quot;: &quot;#6FB5BD&quot;,&#10;     &quot;ix_series&quot;: 1,&#10;     &quot;name&quot;: &quot;azh&quot;,&#10;     &quot;timestamp&quot;: &quot;2022-04-25 08:46:37&quot;,&#10;     &quot;xlcharttype&quot;: &quot;xlAreaStacked&quot;&#10;    },&#10;    &quot;Produktion af olie, gas og VE-brændstoffer&quot;: {&#10;     &quot;comment&quot;: &quot;rettet navne&quot;,&#10;     &quot;hex_color&quot;: &quot;#404040&quot;,&#10;     &quot;ix_series&quot;: 8,&#10;     &quot;name&quot;: &quot;azh&quot;,&#10;     &quot;timestamp&quot;: &quot;2022-04-25 08:46:37&quot;,&#10;     &quot;xlcharttype&quot;: &quot;xlAreaStacked&quot;&#10;    },&#10;    &quot;Serviceerhverv&quot;: {&#10;     &quot;comment&quot;: &quot;rettet navne&quot;,&#10;     &quot;hex_color&quot;: &quot;#0097A7&quot;,&#10;     &quot;ix_series&quot;: 4,&#10;     &quot;name&quot;: &quot;azh&quot;,&#10;     &quot;timestamp&quot;: &quot;2022-04-25 08:46:37&quot;,&#10;     &quot;xlcharttype&quot;: &quot;xlAreaStacked&quot;&#10;    },&#10;    &quot;Transport&quot;: {&#10;     &quot;comment&quot;: &quot;rettet navne&quot;,&#10;     &quot;hex_color&quot;: &quot;#808080&quot;,&#10;     &quot;ix_series&quot;: 2,&#10;     &quot;name&quot;: &quot;azh&quot;,&#10;     &quot;timestamp&quot;: &quot;2022-04-25 08:46:37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1b_1" descr="{&#10;   &quot;timestamp&quot;: &quot;2022-04-26 15:45:29&quot;,&#10;   &quot;fig_notat&quot;: 1,&#10;   &quot;fig_report&quot;: 2,&#10;   &quot;notat_id&quot;: &quot;11B&quot;,&#10;   &quot;fig_title&quot;: &quot;VE-andele i samlet energiforbrug, elforbrug, opvarmning og procesenergi, samt transport&quot;,&#10;   &quot;plot_title&quot;: &quot;VE-andele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vcqt&quot;,&#10;   &quot;comment&quot;: &quot;Rettet forklaring&quot;,&#10;   &quot;ledger&quot;: {&#10;    &quot;Elforbrug (RES-E)&quot;: {&#10;     &quot;comment&quot;: &quot;Rettet forklaring&quot;,&#10;     &quot;hex_color&quot;: &quot;#0091EA&quot;,&#10;     &quot;ix_series&quot;: 1,&#10;     &quot;name&quot;: &quot;vcqt&quot;,&#10;     &quot;timestamp&quot;: &quot;2022-04-26 15:45:29&quot;,&#10;     &quot;xlcharttype&quot;: &quot;xlLine&quot;&#10;    },&#10;    &quot;Opvarmning og procesenergi (RES-H&amp;C)&quot;: {&#10;     &quot;comment&quot;: &quot;Rettet forklaring&quot;,&#10;     &quot;hex_color&quot;: &quot;#0097A7&quot;,&#10;     &quot;ix_series&quot;: 2,&#10;     &quot;name&quot;: &quot;vcqt&quot;,&#10;     &quot;timestamp&quot;: &quot;2022-04-26 15:45:29&quot;,&#10;     &quot;xlcharttype&quot;: &quot;xlLine&quot;&#10;    },&#10;    &quot;Samlet (RES) (før salg)&quot;: {&#10;     &quot;comment&quot;: &quot;Rettet forklaring&quot;,&#10;     &quot;hex_color&quot;: &quot;#FF5252&quot;,&#10;     &quot;ix_series&quot;: 3,&#10;     &quot;name&quot;: &quot;vcqt&quot;,&#10;     &quot;timestamp&quot;: &quot;2022-04-26 15:45:29&quot;,&#10;     &quot;xlcharttype&quot;: &quot;xlLine&quot;&#10;    },&#10;    &quot;Transport (RES-T)&quot;: {&#10;     &quot;comment&quot;: &quot;Rettet forklaring&quot;,&#10;     &quot;hex_color&quot;: &quot;#673AB7&quot;,&#10;     &quot;ix_series&quot;: 4,&#10;     &quot;name&quot;: &quot;vcqt&quot;,&#10;     &quot;timestamp&quot;: &quot;2022-04-26 15:45:2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2" name="chart_app_6_2" descr="{&#10;   &quot;timestamp&quot;: &quot;2022-04-26 10:10:36&quot;,&#10;   &quot;fig_notat&quot;: 6.2,&#10;   &quot;fig_report&quot;: 6.2,&#10;   &quot;notat_id&quot;: &quot;app&quot;,&#10;   &quot;fig_title&quot;: &quot;Samlede biogene energirelaterede CO2-udledninger fordelt p\u00E5 br\u00E6ndsler&quot;,&#10;   &quot;plot_title&quot;: &quot;Samlede biogene energirelatered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, bionedbrydeligt&quot;: {&#10;     &quot;comment&quot;: &quot;Rettet farver og r\u00E6kkef\u00F8lge&quot;,&#10;     &quot;hex_color&quot;: &quot;#4F67A5&quot;,&#10;     &quot;ix_series&quot;: 2,&#10;     &quot;name&quot;: &quot;vcqt&quot;,&#10;     &quot;timestamp&quot;: &quot;2022-04-26 10:10:36&quot;,&#10;     &quot;xlcharttype&quot;: &quot;xlAreaStacked&quot;&#10;    },&#10;    &quot;Biodiesel&quot;: {&#10;     &quot;comment&quot;: &quot;Rettet farver og r\u00E6kkef\u00F8lge&quot;,&#10;     &quot;hex_color&quot;: &quot;#9170CB&quot;,&#10;     &quot;ix_series&quot;: 8,&#10;     &quot;name&quot;: &quot;vcqt&quot;,&#10;     &quot;timestamp&quot;: &quot;2022-04-26 10:10:36&quot;,&#10;     &quot;xlcharttype&quot;: &quot;xlAreaStacked&quot;&#10;    },&#10;    &quot;Bioethanol&quot;: {&#10;     &quot;comment&quot;: &quot;Rettet farver og r\u00E6kkef\u00F8lge&quot;,&#10;     &quot;hex_color&quot;: &quot;#FF8181&quot;,&#10;     &quot;ix_series&quot;: 9,&#10;     &quot;name&quot;: &quot;vcqt&quot;,&#10;     &quot;timestamp&quot;: &quot;2022-04-26 10:10:36&quot;,&#10;     &quot;xlcharttype&quot;: &quot;xlAreaStacked&quot;&#10;    },&#10;    &quot;Biogas inkl. bionaturgas&quot;: {&#10;     &quot;comment&quot;: &quot;Rettet farver og r\u00E6kkef\u00F8lge&quot;,&#10;     &quot;hex_color&quot;: &quot;#6FB5BD&quot;,&#10;     &quot;ix_series&quot;: 1,&#10;     &quot;name&quot;: &quot;vcqt&quot;,&#10;     &quot;timestamp&quot;: &quot;2022-04-26 10:10:36&quot;,&#10;     &quot;xlcharttype&quot;: &quot;xlAreaStacked&quot;&#10;    },&#10;    &quot;Bioolie&quot;: {&#10;     &quot;comment&quot;: &quot;Rettet farver og r\u00E6kkef\u00F8lge&quot;,&#10;     &quot;hex_color&quot;: &quot;#808080&quot;,&#10;     &quot;ix_series&quot;: 7,&#10;     &quot;name&quot;: &quot;vcqt&quot;,&#10;     &quot;timestamp&quot;: &quot;2022-04-26 10:10:36&quot;,&#10;     &quot;xlcharttype&quot;: &quot;xlAreaStacked&quot;&#10;    },&#10;    &quot;Halm&quot;: {&#10;     &quot;comment&quot;: &quot;Rettet farver og r\u00E6kkef\u00F8lge&quot;,&#10;     &quot;hex_color&quot;: &quot;#F5FE89&quot;,&#10;     &quot;ix_series&quot;: 3,&#10;     &quot;name&quot;: &quot;vcqt&quot;,&#10;     &quot;timestamp&quot;: &quot;2022-04-26 10:10:36&quot;,&#10;     &quot;xlcharttype&quot;: &quot;xlAreaStacked&quot;&#10;    },&#10;    &quot;Træ Øvrig&quot;: {&#10;     &quot;comment&quot;: &quot;Rettet farver og r\u00E6kkef\u00F8lge&quot;,&#10;     &quot;hex_color&quot;: &quot;#5BEADB&quot;,&#10;     &quot;ix_series&quot;: 4,&#10;     &quot;name&quot;: &quot;vcqt&quot;,&#10;     &quot;timestamp&quot;: &quot;2022-04-26 10:10:36&quot;,&#10;     &quot;xlcharttype&quot;: &quot;xlAreaStacked&quot;&#10;    },&#10;    &quot;Træflis&quot;: {&#10;     &quot;comment&quot;: &quot;Rettet farver og r\u00E6kkef\u00F8lge&quot;,&#10;     &quot;hex_color&quot;: &quot;#0097A7&quot;,&#10;     &quot;ix_series&quot;: 5,&#10;     &quot;name&quot;: &quot;vcqt&quot;,&#10;     &quot;timestamp&quot;: &quot;2022-04-26 10:10:36&quot;,&#10;     &quot;xlcharttype&quot;: &quot;xlAreaStacked&quot;&#10;    },&#10;    &quot;Træpiller&quot;: {&#10;     &quot;comment&quot;: &quot;Rettet farver og r\u00E6kkef\u00F8lge&quot;,&#10;     &quot;hex_color&quot;: &quot;#46AFF0&quot;,&#10;     &quot;ix_series&quot;: 6,&#10;     &quot;name&quot;: &quot;vcqt&quot;,&#10;     &quot;timestamp&quot;: &quot;2022-04-26 10:10:3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app_5_1" descr="{&#10;   &quot;timestamp&quot;: &quot;2022-04-25 09:45:16&quot;,&#10;   &quot;fig_notat&quot;: 5.1,&#10;   &quot;fig_report&quot;: 5.1,&#10;   &quot;notat_id&quot;: &quot;app&quot;,&#10;   &quot;fig_title&quot;: &quot;Samlede nettoudledninger i KF22 sammenlignet med KF21&quot;,&#10;   &quot;plot_title&quot;: &quot;Samlede nettoudledning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figurnummer&quot;,&#10;   &quot;ledger&quot;: {&#10;    &quot;KF21&quot;: {&#10;     &quot;comment&quot;: &quot;rettet figurnummer&quot;,&#10;     &quot;hex_color&quot;: &quot;#0097A7&quot;,&#10;     &quot;ix_series&quot;: 1,&#10;     &quot;name&quot;: &quot;azh&quot;,&#10;     &quot;timestamp&quot;: &quot;2022-04-25 09:45:16&quot;,&#10;     &quot;xlcharttype&quot;: &quot;xlLine&quot;&#10;    },&#10;    &quot;KF22&quot;: {&#10;     &quot;comment&quot;: &quot;rettet figurnummer&quot;,&#10;     &quot;hex_color&quot;: &quot;#1D4C57&quot;,&#10;     &quot;ix_series&quot;: 2,&#10;     &quot;name&quot;: &quot;azh&quot;,&#10;     &quot;timestamp&quot;: &quot;2022-04-25 09:45:1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app_6_1" descr="{&#10;   &quot;timestamp&quot;: &quot;2022-04-25 09:43:58&quot;,&#10;   &quot;fig_notat&quot;: 6.1,&#10;   &quot;fig_report&quot;: 6.1,&#10;   &quot;notat_id&quot;: &quot;app&quot;,&#10;   &quot;fig_title&quot;: &quot;Samlede biogene energirelaterede CO2-udledninger fordelt p\u00E5 sektor&quot;,&#10;   &quot;plot_title&quot;: &quot;Samlede biogene energirelatered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figurnummer og forklaring&quot;,&#10;   &quot;ledger&quot;: {&#10;    &quot;Affald (inkl. affaldsforbrænding)&quot;: {&#10;     &quot;comment&quot;: &quot;rettet figurnummer og forklaring&quot;,&#10;     &quot;hex_color&quot;: &quot;#5BEADB&quot;,&#10;     &quot;ix_series&quot;: 2,&#10;     &quot;name&quot;: &quot;azh&quot;,&#10;     &quot;timestamp&quot;: &quot;2022-04-25 09:43:58&quot;,&#10;     &quot;xlcharttype&quot;: &quot;xlAreaStacked&quot;&#10;    },&#10;    &quot;El og fjernvarme&quot;: {&#10;     &quot;comment&quot;: &quot;rettet figurnummer og forklaring&quot;,&#10;     &quot;hex_color&quot;: &quot;#46AFF0&quot;,&#10;     &quot;ix_series&quot;: 3,&#10;     &quot;name&quot;: &quot;azh&quot;,&#10;     &quot;timestamp&quot;: &quot;2022-04-25 09:43:58&quot;,&#10;     &quot;xlcharttype&quot;: &quot;xlAreaStacked&quot;&#10;    },&#10;    &quot;Fremstillingserhverv og bygge-anlæg&quot;: {&#10;     &quot;comment&quot;: &quot;rettet figurnummer og forklaring&quot;,&#10;     &quot;hex_color&quot;: &quot;#4F67A5&quot;,&#10;     &quot;ix_series&quot;: 5,&#10;     &quot;name&quot;: &quot;azh&quot;,&#10;     &quot;timestamp&quot;: &quot;2022-04-25 09:43:58&quot;,&#10;     &quot;xlcharttype&quot;: &quot;xlAreaStacked&quot;&#10;    },&#10;    &quot;Husholdninger&quot;: {&#10;     &quot;comment&quot;: &quot;rettet figurnummer og forklaring&quot;,&#10;     &quot;hex_color&quot;: &quot;#9170CB&quot;,&#10;     &quot;ix_series&quot;: 8,&#10;     &quot;name&quot;: &quot;azh&quot;,&#10;     &quot;timestamp&quot;: &quot;2022-04-25 09:43:58&quot;,&#10;     &quot;xlcharttype&quot;: &quot;xlAreaStacked&quot;&#10;    },&#10;    &quot;Landbrug, skove, gartneri og fiskeri&quot;: {&#10;     &quot;comment&quot;: &quot;rettet figurnummer og forklaring&quot;,&#10;     &quot;hex_color&quot;: &quot;#6FB5BD&quot;,&#10;     &quot;ix_series&quot;: 1,&#10;     &quot;name&quot;: &quot;azh&quot;,&#10;     &quot;timestamp&quot;: &quot;2022-04-25 09:43:58&quot;,&#10;     &quot;xlcharttype&quot;: &quot;xlAreaStacked&quot;&#10;    },&#10;    &quot;Produktion af olie, gas og VE-brændstoffer&quot;: {&#10;     &quot;comment&quot;: &quot;rettet figurnummer og forklaring&quot;,&#10;     &quot;hex_color&quot;: &quot;#808080&quot;,&#10;     &quot;ix_series&quot;: 4,&#10;     &quot;name&quot;: &quot;azh&quot;,&#10;     &quot;timestamp&quot;: &quot;2022-04-25 09:43:58&quot;,&#10;     &quot;xlcharttype&quot;: &quot;xlAreaStacked&quot;&#10;    },&#10;    &quot;Serviceerhverv&quot;: {&#10;     &quot;comment&quot;: &quot;rettet figurnummer og forklaring&quot;,&#10;     &quot;hex_color&quot;: &quot;#0097A7&quot;,&#10;     &quot;ix_series&quot;: 6,&#10;     &quot;name&quot;: &quot;azh&quot;,&#10;     &quot;timestamp&quot;: &quot;2022-04-25 09:43:58&quot;,&#10;     &quot;xlcharttype&quot;: &quot;xlAreaStacked&quot;&#10;    },&#10;    &quot;Transport&quot;: {&#10;     &quot;comment&quot;: &quot;rettet figurnummer og forklaring&quot;,&#10;     &quot;hex_color&quot;: &quot;#673AB7&quot;,&#10;     &quot;ix_series&quot;: 7,&#10;     &quot;name&quot;: &quot;azh&quot;,&#10;     &quot;timestamp&quot;: &quot;2022-04-25 09:43:5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2" name="chart_8_3" descr="{&#10;   &quot;timestamp&quot;: &quot;2022-04-25 09:23:24&quot;,&#10;   &quot;fig_notat&quot;: 3,&#10;   &quot;fig_report&quot;: 3,&#10;   &quot;notat_id&quot;: &quot;08&quot;,&#10;   &quot;fig_title&quot;: &quot;Elforbrug inkl. transmissions- og distributionstab, elproduktion og elimport.&quot;,&#10;   &quot;plot_title&quot;: &quot;Elforbrug, elfproduktion og elimpo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r\u00E6kkef\u00F8lge&quot;,&#10;   &quot;ledger&quot;: {&#10;    &quot;Elforbrug inkl. nettab&quot;: {&#10;     &quot;comment&quot;: &quot;Rettet r\u00E6kkef\u00F8lge&quot;,&#10;     &quot;hex_color&quot;: &quot;#0091EA&quot;,&#10;     &quot;ix_series&quot;: 2,&#10;     &quot;name&quot;: &quot;vcqt&quot;,&#10;     &quot;timestamp&quot;: &quot;2022-04-25 09:23:24&quot;,&#10;     &quot;xlcharttype&quot;: &quot;xlLine&quot;&#10;    },&#10;    &quot;Elimport&quot;: {&#10;     &quot;comment&quot;: &quot;Rettet r\u00E6kkef\u00F8lge&quot;,&#10;     &quot;hex_color&quot;: &quot;#FF5252&quot;,&#10;     &quot;ix_series&quot;: 3,&#10;     &quot;name&quot;: &quot;vcqt&quot;,&#10;     &quot;timestamp&quot;: &quot;2022-04-25 09:23:24&quot;,&#10;     &quot;xlcharttype&quot;: &quot;xlLine&quot;&#10;    },&#10;    &quot;Elproduktion&quot;: {&#10;     &quot;comment&quot;: &quot;Rettet r\u00E6kkef\u00F8lge&quot;,&#10;     &quot;hex_color&quot;: &quot;#1D4C57&quot;,&#10;     &quot;ix_series&quot;: 1,&#10;     &quot;name&quot;: &quot;vcqt&quot;,&#10;     &quot;timestamp&quot;: &quot;2022-04-25 09:23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8_1" descr="{&#10;   &quot;timestamp&quot;: &quot;2022-04-25 09:13:49&quot;,&#10;   &quot;fig_notat&quot;: 1,&#10;   &quot;fig_report&quot;: 1,&#10;   &quot;notat_id&quot;: &quot;08&quot;,&#10;   &quot;fig_title&quot;: &quot;Udledning fra el- og fjernvarmesektoren ekskl. affaldsforbr\u00E6nding i perioden 1990-2035&quot;,&#10;   &quot;plot_title&quot;: &quot;Udledninger fra el og fjernvarme ekskl.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ift&quot;,&#10;   &quot;ledger&quot;: {&#10;    &quot;co2e&quot;: {&#10;     &quot;comment&quot;: &quot;Rettet overskift&quot;,&#10;     &quot;hex_color&quot;: &quot;#46AFF0&quot;,&#10;     &quot;ix_series&quot;: 1,&#10;     &quot;name&quot;: &quot;vcqt&quot;,&#10;     &quot;timestamp&quot;: &quot;2022-04-25 09:13:4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_1" descr="{&#10;   &quot;timestamp&quot;: &quot;2022-04-26 08:28:26&quot;,&#10;   &quot;fig_notat&quot;: 1,&#10;   &quot;fig_report&quot;: 1,&#10;   &quot;notat_id&quot;: &quot;09&quot;,&#10;   &quot;fig_title&quot;: &quot;Affaldssektorens drivhusgasudledninger, 1990-2035&quot;,&#10;   &quot;plot_title&quot;: &quot;Affaldssektorens drivhusgasudledninger, 1990-2035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sforbrænding&quot;: {&#10;     &quot;comment&quot;: &quot;Rettet farver og r\u00E6kkef\u00F8lge&quot;,&#10;     &quot;hex_color&quot;: &quot;#0097A7&quot;,&#10;     &quot;ix_series&quot;: 5,&#10;     &quot;name&quot;: &quot;vcqt&quot;,&#10;     &quot;timestamp&quot;: &quot;2022-04-26 08:28:26&quot;,&#10;     &quot;xlcharttype&quot;: &quot;xlAreaStacked&quot;&#10;    },&#10;    &quot;Biogaslækage&quot;: {&#10;     &quot;comment&quot;: &quot;Rettet farver og r\u00E6kkef\u00F8lge&quot;,&#10;     &quot;hex_color&quot;: &quot;#673AB7&quot;,&#10;     &quot;ix_series&quot;: 4,&#10;     &quot;name&quot;: &quot;vcqt&quot;,&#10;     &quot;timestamp&quot;: &quot;2022-04-26 08:28:26&quot;,&#10;     &quot;xlcharttype&quot;: &quot;xlAreaStacked&quot;&#10;    },&#10;    &quot;Deponi&quot;: {&#10;     &quot;comment&quot;: &quot;Rettet farver og r\u00E6kkef\u00F8lge&quot;,&#10;     &quot;hex_color&quot;: &quot;#4F67A5&quot;,&#10;     &quot;ix_series&quot;: 6,&#10;     &quot;name&quot;: &quot;vcqt&quot;,&#10;     &quot;timestamp&quot;: &quot;2022-04-26 08:28:26&quot;,&#10;     &quot;xlcharttype&quot;: &quot;xlAreaStacked&quot;&#10;    },&#10;    &quot;Kompostering&quot;: {&#10;     &quot;comment&quot;: &quot;Rettet farver og r\u00E6kkef\u00F8lge&quot;,&#10;     &quot;hex_color&quot;: &quot;#0091EA&quot;,&#10;     &quot;ix_series&quot;: 2,&#10;     &quot;name&quot;: &quot;vcqt&quot;,&#10;     &quot;timestamp&quot;: &quot;2022-04-26 08:28:26&quot;,&#10;     &quot;xlcharttype&quot;: &quot;xlAreaStacked&quot;&#10;    },&#10;    &quot;Spildevand&quot;: {&#10;     &quot;comment&quot;: &quot;Rettet farver og r\u00E6kkef\u00F8lge&quot;,&#10;     &quot;hex_color&quot;: &quot;#0C2D83&quot;,&#10;     &quot;ix_series&quot;: 1,&#10;     &quot;name&quot;: &quot;vcqt&quot;,&#10;     &quot;timestamp&quot;: &quot;2022-04-26 08:28:26&quot;,&#10;     &quot;xlcharttype&quot;: &quot;xlAreaStacked&quot;&#10;    },&#10;    &quot;Øvrig affaldshåndtering&quot;: {&#10;     &quot;comment&quot;: &quot;Rettet farver og r\u00E6kkef\u00F8lge&quot;,&#10;     &quot;hex_color&quot;: &quot;#5BEADB&quot;,&#10;     &quot;ix_series&quot;: 3,&#10;     &quot;name&quot;: &quot;vcqt&quot;,&#10;     &quot;timestamp&quot;: &quot;2022-04-26 08:28:2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_1" descr="{&#10;   &quot;timestamp&quot;: &quot;2022-04-25 08:45:52&quot;,&#10;   &quot;fig_notat&quot;: 1,&#10;   &quot;fig_report&quot;: 1,&#10;   &quot;notat_id&quot;: &quot;10&quot;,&#10;   &quot;fig_title&quot;: &quot;Sektorens udledninger for 1990-2035&quot;,&#10;   &quot;plot_title&quot;: &quot;Udledninger fra landbrug, gartneri, fiskeri, skove og \u00F8vrige areal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By- og vådområder (LULUCF)&quot;: {&#10;     &quot;comment&quot;: &quot;Rettet lang overskrift&quot;,&#10;     &quot;hex_color&quot;: &quot;#4F67A5&quot;,&#10;     &quot;ix_series&quot;: 4,&#10;     &quot;name&quot;: &quot;vcqt&quot;,&#10;     &quot;timestamp&quot;: &quot;2022-04-25 08:45:52&quot;,&#10;     &quot;xlcharttype&quot;: &quot;xlColumnStacked&quot;&#10;    },&#10;    &quot;Energiforbrug - Landbrug, gartneri, skovbrug og fiskeri&quot;: {&#10;     &quot;comment&quot;: &quot;Rettet lang overskrift&quot;,&#10;     &quot;hex_color&quot;: &quot;#9170CB&quot;,&#10;     &quot;ix_series&quot;: 1,&#10;     &quot;name&quot;: &quot;vcqt&quot;,&#10;     &quot;timestamp&quot;: &quot;2022-04-25 08:45:52&quot;,&#10;     &quot;xlcharttype&quot;: &quot;xlColumnStacked&quot;&#10;    },&#10;    &quot;Landbrugets arealanvendelse (LULUCF)&quot;: {&#10;     &quot;comment&quot;: &quot;Rettet lang overskrift&quot;,&#10;     &quot;hex_color&quot;: &quot;#6FB5BD&quot;,&#10;     &quot;ix_series&quot;: 3,&#10;     &quot;name&quot;: &quot;vcqt&quot;,&#10;     &quot;timestamp&quot;: &quot;2022-04-25 08:45:52&quot;,&#10;     &quot;xlcharttype&quot;: &quot;xlColumnStacked&quot;&#10;    },&#10;    &quot;Landbrugsprocesser&quot;: {&#10;     &quot;comment&quot;: &quot;Rettet lang overskrift&quot;,&#10;     &quot;hex_color&quot;: &quot;#46AFF0&quot;,&#10;     &quot;ix_series&quot;: 2,&#10;     &quot;name&quot;: &quot;vcqt&quot;,&#10;     &quot;timestamp&quot;: &quot;2022-04-25 08:45:52&quot;,&#10;     &quot;xlcharttype&quot;: &quot;xlColumnStacked&quot;&#10;    },&#10;    &quot;Skov (LULUCF)&quot;: {&#10;     &quot;comment&quot;: &quot;Rettet lang overskrift&quot;,&#10;     &quot;hex_color&quot;: &quot;#5BEADB&quot;,&#10;     &quot;ix_series&quot;: 5,&#10;     &quot;name&quot;: &quot;vcqt&quot;,&#10;     &quot;timestamp&quot;: &quot;2022-04-25 08:45:5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0_3" descr="{&#10;   &quot;timestamp&quot;: &quot;2022-04-21 11:51:01&quot;,&#10;   &quot;fig_notat&quot;: 3,&#10;   &quot;fig_report&quot;: 3,&#10;   &quot;notat_id&quot;: &quot;10&quot;,&#10;   &quot;fig_title&quot;: &quot;Udledninger (postive) og optag (negative) af CO2e i mineraljorden p\u00E5 landbrugsarealer fra 1990 og fremskrevet til 2035&quot;,&#10;   &quot;plot_title&quot;: &quot;Udledninger og optag fra mineraljord p\u00E5 landbrugsareal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Co2e i navn&quot;,&#10;   &quot;ledger&quot;: {&#10;    &quot;Mineraljord &quot;: {&#10;     &quot;comment&quot;: &quot;Co2e i navn&quot;,&#10;     &quot;hex_color&quot;: &quot;#0097A7&quot;,&#10;     &quot;ix_series&quot;: 1,&#10;     &quot;name&quot;: &quot;frst&quot;,&#10;     &quot;timestamp&quot;: &quot;2022-04-21 11:51:01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3a_1" descr="{&#10;   &quot;timestamp&quot;: &quot;2022-04-27 14:22:33&quot;,&#10;   &quot;fig_notat&quot;: 1,&#10;   &quot;fig_report&quot;: 1,&#10;   &quot;notat_id&quot;: &quot;03A&quot;,&#10;   &quot;fig_title&quot;: &quot;Udledninger fra husholdninger for 1990-2035&quot;,&#10;   &quot;plot_title&quot;: &quot;Udledninger fra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swa&quot;,&#10;   &quot;comment&quot;: &quot;\u00E6ndret overskrift&quot;,&#10;   &quot;ledger&quot;: {&#10;    &quot;F-gasser&quot;: {&#10;     &quot;comment&quot;: &quot;\u00E6ndret overskrift&quot;,&#10;     &quot;hex_color&quot;: &quot;#5BEADB&quot;,&#10;     &quot;ix_series&quot;: 3,&#10;     &quot;name&quot;: &quot;swa&quot;,&#10;     &quot;timestamp&quot;: &quot;2022-04-27 14:22:33&quot;,&#10;     &quot;xlcharttype&quot;: &quot;xlAreaStacked&quot;&#10;    },&#10;    &quot;Individuel opvarmning&quot;: {&#10;     &quot;comment&quot;: &quot;\u00E6ndret overskrift&quot;,&#10;     &quot;hex_color&quot;: &quot;#9170CB&quot;,&#10;     &quot;ix_series&quot;: 1,&#10;     &quot;name&quot;: &quot;swa&quot;,&#10;     &quot;timestamp&quot;: &quot;2022-04-27 14:22:33&quot;,&#10;     &quot;xlcharttype&quot;: &quot;xlAreaStacked&quot;&#10;    },&#10;    &quot;Øvrige&quot;: {&#10;     &quot;comment&quot;: &quot;\u00E6ndret overskrift&quot;,&#10;     &quot;hex_color&quot;: &quot;#6FB5BD&quot;,&#10;     &quot;ix_series&quot;: 2,&#10;     &quot;name&quot;: &quot;swa&quot;,&#10;     &quot;timestamp&quot;: &quot;2022-04-27 14:22:3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3" name="chart_3a_12" descr="{&#10;   &quot;timestamp&quot;: &quot;2022-04-27 14:09:25&quot;,&#10;   &quot;fig_notat&quot;: 12,&#10;   &quot;notat_id&quot;: &quot;03A&quot;,&#10;   &quot;fig_title&quot;: &quot;Elforbrugende apparater i husholdninger fordelt p\u00E5 apparattjenester i 2030&quot;,&#10;   &quot;plot_title&quot;: &quot;Elforbrugende apparater&quot;,&#10;   &quot;year_on_xaxis&quot;: [&#10;    2030&#10;   ],&#10;   &quot;unit_on_yaxis&quot;: &quot;pct.&quot;,&#10;   &quot;name&quot;: &quot;swa&quot;,&#10;   &quot;comment&quot;: &quot;\u00E6ndret figurnummer&quot;,&#10;   &quot;ledger&quot;: {&#10;    &quot;Belysning&quot;: {&#10;     &quot;comment&quot;: &quot;\u00E6ndret figurnummer&quot;,&#10;     &quot;hex_color&quot;: &quot;#46AFF0&quot;,&#10;     &quot;ix_series&quot;: 1,&#10;     &quot;name&quot;: &quot;swa&quot;,&#10;     &quot;timestamp&quot;: &quot;2022-04-27 14:09:25&quot;,&#10;     &quot;xlcharttype&quot;: &quot;xlDoughnut&quot;&#10;    },&#10;    &quot;Computere&quot;: {&#10;     &quot;comment&quot;: &quot;\u00E6ndret figurnummer&quot;,&#10;     &quot;hex_color&quot;: &quot;#FF8181&quot;,&#10;     &quot;ix_series&quot;: 2,&#10;     &quot;name&quot;: &quot;swa&quot;,&#10;     &quot;timestamp&quot;: &quot;2022-04-27 14:09:25&quot;,&#10;     &quot;xlcharttype&quot;: &quot;xlDoughnut&quot;&#10;    },&#10;    &quot;Køl og frys&quot;: {&#10;     &quot;comment&quot;: &quot;\u00E6ndret figurnummer&quot;,&#10;     &quot;hex_color&quot;: &quot;#5BEADB&quot;,&#10;     &quot;ix_series&quot;: 4,&#10;     &quot;name&quot;: &quot;swa&quot;,&#10;     &quot;timestamp&quot;: &quot;2022-04-27 14:09:25&quot;,&#10;     &quot;xlcharttype&quot;: &quot;xlDoughnut&quot;&#10;    },&#10;    &quot;Madlavning&quot;: {&#10;     &quot;comment&quot;: &quot;\u00E6ndret figurnummer&quot;,&#10;     &quot;hex_color&quot;: &quot;#9170CB&quot;,&#10;     &quot;ix_series&quot;: 3,&#10;     &quot;name&quot;: &quot;swa&quot;,&#10;     &quot;timestamp&quot;: &quot;2022-04-27 14:09:25&quot;,&#10;     &quot;xlcharttype&quot;: &quot;xlDoughnut&quot;&#10;    },&#10;    &quot;Underholdning&quot;: {&#10;     &quot;comment&quot;: &quot;\u00E6ndret figurnummer&quot;,&#10;     &quot;hex_color&quot;: &quot;#6FB5BD&quot;,&#10;     &quot;ix_series&quot;: 6,&#10;     &quot;name&quot;: &quot;swa&quot;,&#10;     &quot;timestamp&quot;: &quot;2022-04-27 14:09:25&quot;,&#10;     &quot;xlcharttype&quot;: &quot;xlDoughnut&quot;&#10;    },&#10;    &quot;Vask og rengøring&quot;: {&#10;     &quot;comment&quot;: &quot;\u00E6ndret figurnummer&quot;,&#10;     &quot;hex_color&quot;: &quot;#4F67A5&quot;,&#10;     &quot;ix_series&quot;: 5,&#10;     &quot;name&quot;: &quot;swa&quot;,&#10;     &quot;timestamp&quot;: &quot;2022-04-27 14:09:25&quot;,&#10;     &quot;xlcharttype&quot;: &quot;xlDoughnut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4" name="chart_3a_14" descr="{&#10;   &quot;timestamp&quot;: &quot;2022-04-08 14:30:04&quot;,&#10;   &quot;fig_notat&quot;: 14,&#10;   &quot;notat_id&quot;: &quot;03A&quot;,&#10;   &quot;fig_title&quot;: &quot;Husholdningernes samlede udledning sammenlignet med KF21&quot;,&#10;   &quot;plot_title&quot;: &quot;KF22 vs.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r\u00E6kkef\u00F8lge&quot;,&#10;   &quot;ledger&quot;: {&#10;    &quot;KF21&quot;: {&#10;     &quot;comment&quot;: &quot;Rettet r\u00E6kkef\u00F8lge&quot;,&#10;     &quot;hex_color&quot;: &quot;#0097A7&quot;,&#10;     &quot;ix_series&quot;: 1,&#10;     &quot;name&quot;: &quot;vcqt&quot;,&#10;     &quot;timestamp&quot;: &quot;2022-04-08 14:30:04&quot;,&#10;     &quot;xlcharttype&quot;: &quot;xlLine&quot;&#10;    },&#10;    &quot;KF22&quot;: {&#10;     &quot;comment&quot;: &quot;Rettet r\u00E6kkef\u00F8lge&quot;,&#10;     &quot;hex_color&quot;: &quot;#1D4C57&quot;,&#10;     &quot;ix_series&quot;: 2,&#10;     &quot;name&quot;: &quot;vcqt&quot;,&#10;     &quot;timestamp&quot;: &quot;2022-04-08 14:30:0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5" name="chart_3a_15" descr="{&#10;   &quot;timestamp&quot;: &quot;2022-04-27 14:21:05&quot;,&#10;   &quot;fig_notat&quot;: 15,&#10;   &quot;notat_id&quot;: &quot;03A&quot;,&#10;   &quot;fig_title&quot;: &quot;Husholdningernes biogene energirelaterede CO2-udledninger fordelt p\u00E5 energivarer for 1990-2035&quot;,&#10;   &quot;plot_title&quot;: &quot;Energirelaterede 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swa&quot;,&#10;   &quot;comment&quot;: &quot;\u00E6ndret figurnummer og overskrift&quot;,&#10;   &quot;ledger&quot;: {&#10;    &quot;Biomasse&quot;: {&#10;     &quot;comment&quot;: &quot;\u00E6ndret figurnummer og overskrift&quot;,&#10;     &quot;hex_color&quot;: &quot;#5BEADB&quot;,&#10;     &quot;ix_series&quot;: 4,&#10;     &quot;name&quot;: &quot;swa&quot;,&#10;     &quot;timestamp&quot;: &quot;2022-04-27 14:21:05&quot;,&#10;     &quot;xlcharttype&quot;: &quot;xlAreaStacked&quot;&#10;    },&#10;    &quot;Bionaturgas&quot;: {&#10;     &quot;comment&quot;: &quot;\u00E6ndret figurnummer og overskrift&quot;,&#10;     &quot;hex_color&quot;: &quot;#6FB5BD&quot;,&#10;     &quot;ix_series&quot;: 1,&#10;     &quot;name&quot;: &quot;swa&quot;,&#10;     &quot;timestamp&quot;: &quot;2022-04-27 14:21:05&quot;,&#10;     &quot;xlcharttype&quot;: &quot;xlAreaStacked&quot;&#10;    },&#10;    &quot;Halm&quot;: {&#10;     &quot;comment&quot;: &quot;\u00E6ndret figurnummer og overskrift&quot;,&#10;     &quot;hex_color&quot;: &quot;#F5FE89&quot;,&#10;     &quot;ix_series&quot;: 2,&#10;     &quot;name&quot;: &quot;swa&quot;,&#10;     &quot;timestamp&quot;: &quot;2022-04-27 14:21:05&quot;,&#10;     &quot;xlcharttype&quot;: &quot;xlAreaStacked&quot;&#10;    },&#10;    &quot;Træpiller&quot;: {&#10;     &quot;comment&quot;: &quot;\u00E6ndret figurnummer og overskrift&quot;,&#10;     &quot;hex_color&quot;: &quot;#0097A7&quot;,&#10;     &quot;ix_series&quot;: 3,&#10;     &quot;name&quot;: &quot;swa&quot;,&#10;     &quot;timestamp&quot;: &quot;2022-04-27 14:21:05&quot;,&#10;     &quot;xlcharttype&quot;: &quot;xlAreaStacked&quot;&#10;    },&#10;    &quot;VE-brændstoffer&quot;: {&#10;     &quot;comment&quot;: &quot;\u00E6ndret figurnummer og overskrift&quot;,&#10;     &quot;hex_color&quot;: &quot;#9170CB&quot;,&#10;     &quot;ix_series&quot;: 6,&#10;     &quot;name&quot;: &quot;swa&quot;,&#10;     &quot;timestamp&quot;: &quot;2022-04-27 14:21:0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3a_4" descr="{&#10;   &quot;timestamp&quot;: &quot;2022-04-27 14:16:41&quot;,&#10;   &quot;fig_notat&quot;: 4,&#10;   &quot;fig_report&quot;: 2,&#10;   &quot;notat_id&quot;: &quot;03A&quot;,&#10;   &quot;fig_title&quot;: &quot;Endeligt varmeforbrug i husholdninger fordelt p\u00E5 energivarer for 1990-2035&quot;,&#10;   &quot;plot_title&quot;: &quot;Varme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iomasse&quot;: {&#10;     &quot;comment&quot;: &quot;\u00E6ndret overskrift&quot;,&#10;     &quot;hex_color&quot;: &quot;#1DE2CD&quot;,&#10;     &quot;ix_series&quot;: 5,&#10;     &quot;name&quot;: &quot;swa&quot;,&#10;     &quot;timestamp&quot;: &quot;2022-04-27 14:16:41&quot;,&#10;     &quot;xlcharttype&quot;: &quot;xlAreaStacked&quot;&#10;    },&#10;    &quot;Elektricitet&quot;: {&#10;     &quot;comment&quot;: &quot;\u00E6ndret overskrift&quot;,&#10;     &quot;hex_color&quot;: &quot;#46AFF0&quot;,&#10;     &quot;ix_series&quot;: 7,&#10;     &quot;name&quot;: &quot;swa&quot;,&#10;     &quot;timestamp&quot;: &quot;2022-04-27 14:16:41&quot;,&#10;     &quot;xlcharttype&quot;: &quot;xlAreaStacked&quot;&#10;    },&#10;    &quot;Fjernvarme&quot;: {&#10;     &quot;comment&quot;: &quot;\u00E6ndret overskrift&quot;,&#10;     &quot;hex_color&quot;: &quot;#FF8181&quot;,&#10;     &quot;ix_series&quot;: 8,&#10;     &quot;name&quot;: &quot;swa&quot;,&#10;     &quot;timestamp&quot;: &quot;2022-04-27 14:16:41&quot;,&#10;     &quot;xlcharttype&quot;: &quot;xlAreaStacked&quot;&#10;    },&#10;    &quot;Kul &amp; Koks&quot;: {&#10;     &quot;comment&quot;: &quot;\u00E6ndret overskrift&quot;,&#10;     &quot;hex_color&quot;: &quot;#808080&quot;,&#10;     &quot;ix_series&quot;: 1,&#10;     &quot;name&quot;: &quot;swa&quot;,&#10;     &quot;timestamp&quot;: &quot;2022-04-27 14:16:41&quot;,&#10;     &quot;xlcharttype&quot;: &quot;xlAreaStacked&quot;&#10;    },&#10;    &quot;Ledningsgas - VE-del&quot;: {&#10;     &quot;comment&quot;: &quot;\u00E6ndret overskrift&quot;,&#10;     &quot;hex_color&quot;: &quot;#6FB5BD&quot;,&#10;     &quot;ix_series&quot;: 4,&#10;     &quot;name&quot;: &quot;swa&quot;,&#10;     &quot;timestamp&quot;: &quot;2022-04-27 14:16:41&quot;,&#10;     &quot;xlcharttype&quot;: &quot;xlAreaStacked&quot;&#10;    },&#10;    &quot;Ledningsgas - fossil-del&quot;: {&#10;     &quot;comment&quot;: &quot;\u00E6ndret overskrift&quot;,&#10;     &quot;hex_color&quot;: &quot;#9170CB&quot;,&#10;     &quot;ix_series&quot;: 3,&#10;     &quot;name&quot;: &quot;swa&quot;,&#10;     &quot;timestamp&quot;: &quot;2022-04-27 14:16:41&quot;,&#10;     &quot;xlcharttype&quot;: &quot;xlAreaStacked&quot;&#10;    },&#10;    &quot;Nettovarmeforbrug&quot;: {&#10;     &quot;comment&quot;: &quot;\u00E6ndret overskrift&quot;,&#10;     &quot;hex_color&quot;: &quot;#1D4C57&quot;,&#10;     &quot;ix_series&quot;: 9,&#10;     &quot;name&quot;: &quot;swa&quot;,&#10;     &quot;timestamp&quot;: &quot;2022-04-27 14:16:41&quot;,&#10;     &quot;xlcharttype&quot;: &quot;xlLine&quot;&#10;    },&#10;    &quot;Olie&quot;: {&#10;     &quot;comment&quot;: &quot;\u00E6ndret overskrift&quot;,&#10;     &quot;hex_color&quot;: &quot;#404040&quot;,&#10;     &quot;ix_series&quot;: 2,&#10;     &quot;name&quot;: &quot;swa&quot;,&#10;     &quot;timestamp&quot;: &quot;2022-04-27 14:16:41&quot;,&#10;     &quot;xlcharttype&quot;: &quot;xlAreaStacked&quot;&#10;    },&#10;    &quot;Øvrig VE&quot;: {&#10;     &quot;comment&quot;: &quot;\u00E6ndret overskrift&quot;,&#10;     &quot;hex_color&quot;: &quot;#4F67A5&quot;,&#10;     &quot;ix_series&quot;: 6,&#10;     &quot;name&quot;: &quot;swa&quot;,&#10;     &quot;timestamp&quot;: &quot;2022-04-27 14:16:4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3a_5" descr="{&#10;   &quot;timestamp&quot;: &quot;2022-04-27 14:23:28&quot;,&#10;   &quot;fig_notat&quot;: 5,&#10;   &quot;notat_id&quot;: &quot;03A&quot;,&#10;   &quot;fig_title&quot;: &quot;Endeligt varmeforbrug pr. kvadratmeter i enfamiliehuse og etageboliger for 2010-2035&quot;,&#10;   &quot;plot_title&quot;: &quot;Varmeforbrug pr. kvadratmet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kWh pr. m2&quot;,&#10;   &quot;name&quot;: &quot;swa&quot;,&#10;   &quot;comment&quot;: &quot;\u00E6ndret overskrift&quot;,&#10;   &quot;ledger&quot;: {&#10;    &quot;Enfamiliehuse&quot;: {&#10;     &quot;comment&quot;: &quot;\u00E6ndret overskrift&quot;,&#10;     &quot;hex_color&quot;: &quot;#1D4C57&quot;,&#10;     &quot;ix_series&quot;: 1,&#10;     &quot;name&quot;: &quot;swa&quot;,&#10;     &quot;timestamp&quot;: &quot;2022-04-27 14:23:28&quot;,&#10;     &quot;xlcharttype&quot;: &quot;xlLine&quot;&#10;    },&#10;    &quot;Etageboliger&quot;: {&#10;     &quot;comment&quot;: &quot;\u00E6ndret overskrift&quot;,&#10;     &quot;hex_color&quot;: &quot;#0097A7&quot;,&#10;     &quot;ix_series&quot;: 2,&#10;     &quot;name&quot;: &quot;swa&quot;,&#10;     &quot;timestamp&quot;: &quot;2022-04-27 14:23:2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8" name="chart_3a_9" descr="{&#10;   &quot;timestamp&quot;: &quot;2022-04-27 14:24:29&quot;,&#10;   &quot;fig_notat&quot;: 9,&#10;   &quot;notat_id&quot;: &quot;03A&quot;,&#10;   &quot;fig_title&quot;: &quot;Bygningers prim\u00E6re opvarmningsformer for 2011-2035&quot;,&#10;   &quot;plot_title&quot;: &quot;Bygningers prim\u00E6re opvarmningsformer&quot;,&#10;   &quot;year_on_xaxis&quot;: [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swa&quot;,&#10;   &quot;comment&quot;: &quot;\u00E6ndret overskrift&quot;,&#10;   &quot;ledger&quot;: {&#10;    &quot;Biomassefyr mv.&quot;: {&#10;     &quot;comment&quot;: &quot;\u00E6ndret overskrift&quot;,&#10;     &quot;hex_color&quot;: &quot;#5BEADB&quot;,&#10;     &quot;ix_series&quot;: 3,&#10;     &quot;name&quot;: &quot;swa&quot;,&#10;     &quot;timestamp&quot;: &quot;2022-04-27 14:24:29&quot;,&#10;     &quot;xlcharttype&quot;: &quot;xlAreaStacked&quot;&#10;    },&#10;    &quot;Elpaneler&quot;: {&#10;     &quot;comment&quot;: &quot;\u00E6ndret overskrift&quot;,&#10;     &quot;hex_color&quot;: &quot;#4F67A5&quot;,&#10;     &quot;ix_series&quot;: 4,&#10;     &quot;name&quot;: &quot;swa&quot;,&#10;     &quot;timestamp&quot;: &quot;2022-04-27 14:24:29&quot;,&#10;     &quot;xlcharttype&quot;: &quot;xlAreaStacked&quot;&#10;    },&#10;    &quot;Fjernvarme&quot;: {&#10;     &quot;comment&quot;: &quot;\u00E6ndret overskrift&quot;,&#10;     &quot;hex_color&quot;: &quot;#FF8181&quot;,&#10;     &quot;ix_series&quot;: 6,&#10;     &quot;name&quot;: &quot;swa&quot;,&#10;     &quot;timestamp&quot;: &quot;2022-04-27 14:24:29&quot;,&#10;     &quot;xlcharttype&quot;: &quot;xlAreaStacked&quot;&#10;    },&#10;    &quot;Gasfyr&quot;: {&#10;     &quot;comment&quot;: &quot;\u00E6ndret overskrift&quot;,&#10;     &quot;hex_color&quot;: &quot;#9170CB&quot;,&#10;     &quot;ix_series&quot;: 2,&#10;     &quot;name&quot;: &quot;swa&quot;,&#10;     &quot;timestamp&quot;: &quot;2022-04-27 14:24:29&quot;,&#10;     &quot;xlcharttype&quot;: &quot;xlAreaStacked&quot;&#10;    },&#10;    &quot;Oliefyr&quot;: {&#10;     &quot;comment&quot;: &quot;\u00E6ndret overskrift&quot;,&#10;     &quot;hex_color&quot;: &quot;#404040&quot;,&#10;     &quot;ix_series&quot;: 1,&#10;     &quot;name&quot;: &quot;swa&quot;,&#10;     &quot;timestamp&quot;: &quot;2022-04-27 14:24:29&quot;,&#10;     &quot;xlcharttype&quot;: &quot;xlAreaStacked&quot;&#10;    },&#10;    &quot;Varmepumpe&quot;: {&#10;     &quot;comment&quot;: &quot;\u00E6ndret overskrift&quot;,&#10;     &quot;hex_color&quot;: &quot;#46AFF0&quot;,&#10;     &quot;ix_series&quot;: 5,&#10;     &quot;name&quot;: &quot;swa&quot;,&#10;     &quot;timestamp&quot;: &quot;2022-04-27 14:24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3a_8" descr="{&#10;   &quot;timestamp&quot;: &quot;2022-04-27 13:57:39&quot;,&#10;   &quot;fig_notat&quot;: 8,&#10;   &quot;notat_id&quot;: &quot;03A&quot;,&#10;   &quot;fig_title&quot;: &quot;Installation og afmelding af gas- og oliefyr\u00A0i 2020 og 2021&quot;,&#10;   &quot;plot_title&quot;: &quot;Installation og afmelding af gas- og oliefyr\u00A0i 2020 og 2021&quot;,&#10;   &quot;year_on_xaxis&quot;: [&#10;    2020,&#10;    2021&#10;   ],&#10;   &quot;unit_on_yaxis&quot;: &quot;1000 stk.&quot;,&#10;   &quot;name&quot;: &quot;swa&quot;,&#10;   &quot;comment&quot;: &quot;\u00E6ndret figurnummer&quot;,&#10;   &quot;ledger&quot;: {&#10;    &quot;Afmelding - Gasfyr&quot;: {&#10;     &quot;comment&quot;: &quot;\u00E6ndret figurnummer&quot;,&#10;     &quot;hex_color&quot;: &quot;#9170CB&quot;,&#10;     &quot;ix_series&quot;: 4,&#10;     &quot;name&quot;: &quot;swa&quot;,&#10;     &quot;timestamp&quot;: &quot;2022-04-27 13:57:39&quot;,&#10;     &quot;xlcharttype&quot;: &quot;xlColumnClustered&quot;&#10;    },&#10;    &quot;Afmelding - Oliefyr&quot;: {&#10;     &quot;comment&quot;: &quot;\u00E6ndret figurnummer&quot;,&#10;     &quot;hex_color&quot;: &quot;#404040&quot;,&#10;     &quot;ix_series&quot;: 3,&#10;     &quot;name&quot;: &quot;swa&quot;,&#10;     &quot;timestamp&quot;: &quot;2022-04-27 13:57:39&quot;,&#10;     &quot;xlcharttype&quot;: &quot;xlColumnClustered&quot;&#10;    },&#10;    &quot;Installation - Gasfyr&quot;: {&#10;     &quot;comment&quot;: &quot;\u00E6ndret figurnummer&quot;,&#10;     &quot;hex_color&quot;: &quot;#9170CB&quot;,&#10;     &quot;ix_series&quot;: 2,&#10;     &quot;name&quot;: &quot;swa&quot;,&#10;     &quot;timestamp&quot;: &quot;2022-04-27 13:57:39&quot;,&#10;     &quot;xlcharttype&quot;: &quot;xlColumnClustered&quot;&#10;    },&#10;    &quot;Installation - Oliefyr&quot;: {&#10;     &quot;comment&quot;: &quot;\u00E6ndret figurnummer&quot;,&#10;     &quot;hex_color&quot;: &quot;#404040&quot;,&#10;     &quot;ix_series&quot;: 1,&#10;     &quot;name&quot;: &quot;swa&quot;,&#10;     &quot;timestamp&quot;: &quot;2022-04-27 13:57:39&quot;,&#10;     &quot;xlcharttype&quot;: &quot;xlColumnCluster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10" name="chart_3a_7" descr="{&#10;   &quot;timestamp&quot;: &quot;2022-04-27 14:24:05&quot;,&#10;   &quot;fig_notat&quot;: 7,&#10;   &quot;notat_id&quot;: &quot;03A&quot;,&#10;   &quot;fig_title&quot;: &quot;Installation af varmepumper for 2014-2021&quot;,&#10;   &quot;plot_title&quot;: &quot;Installation af varmepumper\u00A0&quot;,&#10;   &quot;year_on_xaxis&quot;: [&#10;    2014,&#10;    2015,&#10;    2016,&#10;    2017,&#10;    2018,&#10;    2019,&#10;    2020,&#10;    2021&#10;   ],&#10;   &quot;unit_on_yaxis&quot;: &quot;1000 stk.&quot;,&#10;   &quot;name&quot;: &quot;swa&quot;,&#10;   &quot;comment&quot;: &quot;\u00E6ndret overskrift&quot;,&#10;   &quot;ledger&quot;: {&#10;    &quot;Luft til luft-varmepumper mv.&quot;: {&#10;     &quot;comment&quot;: &quot;\u00E6ndret overskrift&quot;,&#10;     &quot;hex_color&quot;: &quot;#46AFF0&quot;,&#10;     &quot;ix_series&quot;: 2,&#10;     &quot;name&quot;: &quot;swa&quot;,&#10;     &quot;timestamp&quot;: &quot;2022-04-27 14:24:05&quot;,&#10;     &quot;xlcharttype&quot;: &quot;xlAreaStacked&quot;&#10;    },&#10;    &quot;Store varmepumper&quot;: {&#10;     &quot;comment&quot;: &quot;\u00E6ndret overskrift&quot;,&#10;     &quot;hex_color&quot;: &quot;#4F67A5&quot;,&#10;     &quot;ix_series&quot;: 1,&#10;     &quot;name&quot;: &quot;swa&quot;,&#10;     &quot;timestamp&quot;: &quot;2022-04-27 14:24:0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1" name="chart_3a_3" descr="{&#10;   &quot;timestamp&quot;: &quot;2022-04-27 13:49:49&quot;,&#10;   &quot;fig_notat&quot;: 3,&#10;   &quot;notat_id&quot;: &quot;03A&quot;,&#10;   &quot;fig_title&quot;: &quot;Fremskrivning af boligmassens samlede opvarmede areal for 2010-2035 &quot;,&#10;   &quot;plot_title&quot;: &quot;Opvarmet boligareal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m2&quot;,&#10;   &quot;name&quot;: &quot;swa&quot;,&#10;   &quot;comment&quot;: &quot;\u00E6ndret figurnummer&quot;,&#10;   &quot;ledger&quot;: {&#10;    &quot;Enfamiliehuse&quot;: {&#10;     &quot;comment&quot;: &quot;\u00E6ndret figurnummer&quot;,&#10;     &quot;hex_color&quot;: &quot;#1D4C57&quot;,&#10;     &quot;ix_series&quot;: 1,&#10;     &quot;name&quot;: &quot;swa&quot;,&#10;     &quot;timestamp&quot;: &quot;2022-04-27 13:49:49&quot;,&#10;     &quot;xlcharttype&quot;: &quot;xlLine&quot;&#10;    },&#10;    &quot;Etageboliger&quot;: {&#10;     &quot;comment&quot;: &quot;\u00E6ndret figurnummer&quot;,&#10;     &quot;hex_color&quot;: &quot;#0097A7&quot;,&#10;     &quot;ix_series&quot;: 2,&#10;     &quot;name&quot;: &quot;swa&quot;,&#10;     &quot;timestamp&quot;: &quot;2022-04-27 13:49:49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3a_11" descr="{&#10;   &quot;timestamp&quot;: &quot;2022-04-27 14:17:29&quot;,&#10;   &quot;fig_notat&quot;: 11,&#10;   &quot;fig_report&quot;: 3,&#10;   &quot;notat_id&quot;: &quot;03A&quot;,&#10;   &quot;fig_title&quot;: &quot;Elforbrug til belysning og apparater i husholdninger for 1990-2035&quot;,&#10;   &quot;plot_title&quot;: &quot;El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elysning og apparater&quot;: {&#10;     &quot;comment&quot;: &quot;\u00E6ndret overskrift&quot;,&#10;     &quot;hex_color&quot;: &quot;#46AFF0&quot;,&#10;     &quot;ix_series&quot;: 1,&#10;     &quot;name&quot;: &quot;swa&quot;,&#10;     &quot;timestamp&quot;: &quot;2022-04-27 14:17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13" name="chart_3a_6" descr="{&#10;   &quot;timestamp&quot;: &quot;2022-04-27 13:54:13&quot;,&#10;   &quot;fig_notat&quot;: 6,&#10;   &quot;notat_id&quot;: &quot;03A&quot;,&#10;   &quot;fig_title&quot;: &quot;Energivarernes andel af det endelige varmeforbrug i husholdninger for \u00E5rene 2019, 2030 og 2035&quot;,&#10;   &quot;plot_title&quot;: &quot;Energivarernes andel af det endelige varmeforbrug i husholdninger&quot;,&#10;   &quot;year_on_xaxis&quot;: [&#10;    2019,&#10;    2030,&#10;    2035&#10;   ],&#10;   &quot;unit_on_yaxis&quot;: &quot;pct.&quot;,&#10;   &quot;name&quot;: &quot;swa&quot;,&#10;   &quot;comment&quot;: &quot;\u00E6ndret figurnummer&quot;,&#10;   &quot;ledger&quot;: {&#10;    &quot;Biomasse&quot;: {&#10;     &quot;comment&quot;: &quot;\u00E6ndret figurnummer&quot;,&#10;     &quot;hex_color&quot;: &quot;#5BEADB&quot;,&#10;     &quot;ix_series&quot;: 5,&#10;     &quot;name&quot;: &quot;swa&quot;,&#10;     &quot;timestamp&quot;: &quot;2022-04-27 13:54:13&quot;,&#10;     &quot;xlcharttype&quot;: &quot;xlColumnStacked&quot;&#10;    },&#10;    &quot;Elektricitet&quot;: {&#10;     &quot;comment&quot;: &quot;\u00E6ndret figurnummer&quot;,&#10;     &quot;hex_color&quot;: &quot;#46AFF0&quot;,&#10;     &quot;ix_series&quot;: 7,&#10;     &quot;name&quot;: &quot;swa&quot;,&#10;     &quot;timestamp&quot;: &quot;2022-04-27 13:54:13&quot;,&#10;     &quot;xlcharttype&quot;: &quot;xlColumnStacked&quot;&#10;    },&#10;    &quot;Fjernvarme&quot;: {&#10;     &quot;comment&quot;: &quot;\u00E6ndret figurnummer&quot;,&#10;     &quot;hex_color&quot;: &quot;#FF8181&quot;,&#10;     &quot;ix_series&quot;: 8,&#10;     &quot;name&quot;: &quot;swa&quot;,&#10;     &quot;timestamp&quot;: &quot;2022-04-27 13:54:13&quot;,&#10;     &quot;xlcharttype&quot;: &quot;xlColumnStacked&quot;&#10;    },&#10;    &quot;Ledningsgas - VE-del&quot;: {&#10;     &quot;comment&quot;: &quot;\u00E6ndret figurnummer&quot;,&#10;     &quot;hex_color&quot;: &quot;#6FB5BD&quot;,&#10;     &quot;ix_series&quot;: 4,&#10;     &quot;name&quot;: &quot;swa&quot;,&#10;     &quot;timestamp&quot;: &quot;2022-04-27 13:54:13&quot;,&#10;     &quot;xlcharttype&quot;: &quot;xlColumnStacked&quot;&#10;    },&#10;    &quot;Ledningsgas - fossil-del&quot;: {&#10;     &quot;comment&quot;: &quot;\u00E6ndret figurnummer&quot;,&#10;     &quot;hex_color&quot;: &quot;#9170CB&quot;,&#10;     &quot;ix_series&quot;: 3,&#10;     &quot;name&quot;: &quot;swa&quot;,&#10;     &quot;timestamp&quot;: &quot;2022-04-27 13:54:13&quot;,&#10;     &quot;xlcharttype&quot;: &quot;xlColumnStacked&quot;&#10;    },&#10;    &quot;Olie&quot;: {&#10;     &quot;comment&quot;: &quot;\u00E6ndret figurnummer&quot;,&#10;     &quot;hex_color&quot;: &quot;#404040&quot;,&#10;     &quot;ix_series&quot;: 2,&#10;     &quot;name&quot;: &quot;swa&quot;,&#10;     &quot;timestamp&quot;: &quot;2022-04-27 13:54:13&quot;,&#10;     &quot;xlcharttype&quot;: &quot;xlColumnStacked&quot;&#10;    },&#10;    &quot;Øvrig VE&quot;: {&#10;     &quot;comment&quot;: &quot;\u00E6ndret figurnummer&quot;,&#10;     &quot;hex_color&quot;: &quot;#4F67A5&quot;,&#10;     &quot;ix_series&quot;: 6,&#10;     &quot;name&quot;: &quot;swa&quot;,&#10;     &quot;timestamp&quot;: &quot;2022-04-27 13:54:1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4" name="chart_3a_2" descr="{&#10;   &quot;timestamp&quot;: &quot;2022-04-27 13:47:53&quot;,&#10;   &quot;fig_notat&quot;: 2,&#10;   &quot;notat_id&quot;: &quot;03A&quot;,&#10;   &quot;fig_title&quot;: &quot;Endeligt energiforbrug i husholdninger fordelt p\u00E5 energitjenester for 1990-2035&quot;,&#10;   &quot;plot_title&quot;: &quot;Energi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elysning og el-apparater&quot;: {&#10;     &quot;comment&quot;: &quot;\u00E6ndret overskrift&quot;,&#10;     &quot;hex_color&quot;: &quot;#46AFF0&quot;,&#10;     &quot;ix_series&quot;: 1,&#10;     &quot;name&quot;: &quot;swa&quot;,&#10;     &quot;timestamp&quot;: &quot;2022-04-27 13:47:53&quot;,&#10;     &quot;xlcharttype&quot;: &quot;xlAreaStacked&quot;&#10;    },&#10;    &quot;Rumvarme&quot;: {&#10;     &quot;comment&quot;: &quot;\u00E6ndret overskrift&quot;,&#10;     &quot;hex_color&quot;: &quot;#9170CB&quot;,&#10;     &quot;ix_series&quot;: 3,&#10;     &quot;name&quot;: &quot;swa&quot;,&#10;     &quot;timestamp&quot;: &quot;2022-04-27 13:47:53&quot;,&#10;     &quot;xlcharttype&quot;: &quot;xlAreaStacked&quot;&#10;    },&#10;    &quot;Øvrige&quot;: {&#10;     &quot;comment&quot;: &quot;\u00E6ndret overskrift&quot;,&#10;     &quot;hex_color&quot;: &quot;#6FB5BD&quot;,&#10;     &quot;ix_series&quot;: 2,&#10;     &quot;name&quot;: &quot;swa&quot;,&#10;     &quot;timestamp&quot;: &quot;2022-04-27 13:47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5" name="chart_3a_13" descr="{&#10;   &quot;timestamp&quot;: &quot;2022-04-27 14:10:48&quot;,&#10;   &quot;fig_notat&quot;: 13,&#10;   &quot;notat_id&quot;: &quot;03A&quot;,&#10;   &quot;fig_title&quot;: &quot;Udledninger fra husholdninger fordelt p\u00E5 afbr\u00E6ndingsteknologier for \u00E5rene 2030 og 2035&quot;,&#10;   &quot;plot_title&quot;: &quot;Udledninger fra husholdninger&quot;,&#10;   &quot;year_on_xaxis&quot;: [&#10;    2030,&#10;    2035&#10;   ],&#10;   &quot;unit_on_yaxis&quot;: &quot;mio. ton CO2e&quot;,&#10;   &quot;name&quot;: &quot;swa&quot;,&#10;   &quot;comment&quot;: &quot;\u00E6ndret figurnummer&quot;,&#10;   &quot;ledger&quot;: {&#10;    &quot;Biomassefyr mm.&quot;: {&#10;     &quot;comment&quot;: &quot;\u00E6ndret figurnummer&quot;,&#10;     &quot;hex_color&quot;: &quot;#0097A7&quot;,&#10;     &quot;ix_series&quot;: 4,&#10;     &quot;name&quot;: &quot;swa&quot;,&#10;     &quot;timestamp&quot;: &quot;2022-04-27 14:10:48&quot;,&#10;     &quot;xlcharttype&quot;: &quot;xlColumnStacked&quot;&#10;    },&#10;    &quot;F-gasser&quot;: {&#10;     &quot;comment&quot;: &quot;\u00E6ndret figurnummer&quot;,&#10;     &quot;hex_color&quot;: &quot;#5BEADB&quot;,&#10;     &quot;ix_series&quot;: 5,&#10;     &quot;name&quot;: &quot;swa&quot;,&#10;     &quot;timestamp&quot;: &quot;2022-04-27 14:10:48&quot;,&#10;     &quot;xlcharttype&quot;: &quot;xlColumnStacked&quot;&#10;    },&#10;    &quot;Gasfyr&quot;: {&#10;     &quot;comment&quot;: &quot;\u00E6ndret figurnummer&quot;,&#10;     &quot;hex_color&quot;: &quot;#9170CB&quot;,&#10;     &quot;ix_series&quot;: 2,&#10;     &quot;name&quot;: &quot;swa&quot;,&#10;     &quot;timestamp&quot;: &quot;2022-04-27 14:10:48&quot;,&#10;     &quot;xlcharttype&quot;: &quot;xlColumnStacked&quot;&#10;    },&#10;    &quot;Oliefyr&quot;: {&#10;     &quot;comment&quot;: &quot;\u00E6ndret figurnummer&quot;,&#10;     &quot;hex_color&quot;: &quot;#404040&quot;,&#10;     &quot;ix_series&quot;: 1,&#10;     &quot;name&quot;: &quot;swa&quot;,&#10;     &quot;timestamp&quot;: &quot;2022-04-27 14:10:48&quot;,&#10;     &quot;xlcharttype&quot;: &quot;xlColumnStacked&quot;&#10;    },&#10;    &quot;Øvrige&quot;: {&#10;     &quot;comment&quot;: &quot;\u00E6ndret figurnummer&quot;,&#10;     &quot;hex_color&quot;: &quot;#6FB5BD&quot;,&#10;     &quot;ix_series&quot;: 6,&#10;     &quot;name&quot;: &quot;swa&quot;,&#10;     &quot;timestamp&quot;: &quot;2022-04-27 14:10:4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pSp>
      <xdr:nvGrpSpPr>
        <xdr:cNvPr id="16" name="Group 15"/>
        <xdr:cNvGrpSpPr/>
      </xdr:nvGrpSpPr>
      <xdr:grpSpPr>
        <a:xfrm>
          <a:off x="254000" y="43434000"/>
          <a:ext cx="5359400" cy="3014663"/>
          <a:chOff x="254000" y="43434000"/>
          <a:chExt cx="5359400" cy="3014663"/>
        </a:xfrm>
      </xdr:grpSpPr>
      <xdr:graphicFrame macro="">
        <xdr:nvGraphicFramePr>
          <xdr:cNvPr id="17" name="chart_3a_10" descr="{&#10;   &quot;timestamp&quot;: &quot;2022-04-27 14:05:39&quot;,&#10;   &quot;fig_notat&quot;: 10,&#10;   &quot;notat_id&quot;: &quot;03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swa&quot;,&#10;   &quot;comment&quot;: &quot;\u00E6ndret figurnummer&quot;,&#10;   &quot;ledger&quot;: {&#10;    &quot;Enfamilie - Areal&quot;: {&#10;     &quot;comment&quot;: &quot;\u00E6ndret figurnummer&quot;,&#10;     &quot;hex_color&quot;: &quot;#0097A7&quot;,&#10;     &quot;ix_series&quot;: 1,&#10;     &quot;name&quot;: &quot;swa&quot;,&#10;     &quot;timestamp&quot;: &quot;2022-04-27 14:05:39&quot;,&#10;     &quot;xlcharttype&quot;: &quot;xlLine&quot;&#10;    },&#10;    &quot;Enfamilie - Energiforbrug&quot;: {&#10;     &quot;comment&quot;: &quot;\u00E6ndret figurnummer&quot;,&#10;     &quot;hex_color&quot;: &quot;#0091EA&quot;,&#10;     &quot;ix_series&quot;: 2,&#10;     &quot;name&quot;: &quot;swa&quot;,&#10;     &quot;timestamp&quot;: &quot;2022-04-27 14:05:39&quot;,&#10;     &quot;xlcharttype&quot;: &quot;xlLine&quot;&#10;    },&#10;    &quot;Enfamilie - Udledninger&quot;: {&#10;     &quot;comment&quot;: &quot;\u00E6ndret figurnummer&quot;,&#10;     &quot;hex_color&quot;: &quot;#673AB7&quot;,&#10;     &quot;ix_series&quot;: 3,&#10;     &quot;name&quot;: &quot;swa&quot;,&#10;     &quot;timestamp&quot;: &quot;2022-04-27 14:05:39&quot;,&#10;     &quot;xlcharttype&quot;: &quot;xlLine&quot;&#10;    },&#10;    &quot;Etageboliger - Areal&quot;: {&#10;     &quot;comment&quot;: &quot;\u00E6ndret figurnummer&quot;,&#10;     &quot;hex_color&quot;: &quot;#0097A7&quot;,&#10;     &quot;ix_series&quot;: 4,&#10;     &quot;name&quot;: &quot;swa&quot;,&#10;     &quot;timestamp&quot;: &quot;2022-04-27 14:05:39&quot;,&#10;     &quot;xlcharttype&quot;: &quot;xlLine&quot;&#10;    },&#10;    &quot;Etageboliger - Energiforbrug&quot;: {&#10;     &quot;comment&quot;: &quot;\u00E6ndret figurnummer&quot;,&#10;     &quot;hex_color&quot;: &quot;#0091EA&quot;,&#10;     &quot;ix_series&quot;: 5,&#10;     &quot;name&quot;: &quot;swa&quot;,&#10;     &quot;timestamp&quot;: &quot;2022-04-27 14:05:39&quot;,&#10;     &quot;xlcharttype&quot;: &quot;xlLine&quot;&#10;    },&#10;    &quot;Etageboliger - Udledninger&quot;: {&#10;     &quot;comment&quot;: &quot;\u00E6ndret figurnummer&quot;,&#10;     &quot;hex_color&quot;: &quot;#673AB7&quot;,&#10;     &quot;ix_series&quot;: 6,&#10;     &quot;name&quot;: &quot;swa&quot;,&#10;     &quot;timestamp&quot;: &quot;2022-04-27 14:05:39&quot;,&#10;     &quot;xlcharttype&quot;: &quot;xlLine&quot;&#10;    }&#10;   },&#10;   &quot;legendpos&quot;: -4152&#10;  }"/>
          <xdr:cNvGraphicFramePr/>
        </xdr:nvGraphicFramePr>
        <xdr:xfrm>
          <a:off x="254000" y="43434000"/>
          <a:ext cx="5359400" cy="30146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8" name="chart_3a_10" descr="{&#10;   &quot;timestamp&quot;: &quot;2022-04-27 14:05:39&quot;,&#10;   &quot;fig_notat&quot;: 10,&#10;   &quot;notat_id&quot;: &quot;03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swa&quot;,&#10;   &quot;comment&quot;: &quot;\u00E6ndret figurnummer&quot;,&#10;   &quot;ledger&quot;: {&#10;    &quot;Enfamilie - Areal&quot;: {&#10;     &quot;comment&quot;: &quot;\u00E6ndret figurnummer&quot;,&#10;     &quot;hex_color&quot;: &quot;#0097A7&quot;,&#10;     &quot;ix_series&quot;: 1,&#10;     &quot;name&quot;: &quot;swa&quot;,&#10;     &quot;timestamp&quot;: &quot;2022-04-27 14:05:39&quot;,&#10;     &quot;xlcharttype&quot;: &quot;xlLine&quot;&#10;    },&#10;    &quot;Enfamilie - Energiforbrug&quot;: {&#10;     &quot;comment&quot;: &quot;\u00E6ndret figurnummer&quot;,&#10;     &quot;hex_color&quot;: &quot;#0091EA&quot;,&#10;     &quot;ix_series&quot;: 2,&#10;     &quot;name&quot;: &quot;swa&quot;,&#10;     &quot;timestamp&quot;: &quot;2022-04-27 14:05:39&quot;,&#10;     &quot;xlcharttype&quot;: &quot;xlLine&quot;&#10;    },&#10;    &quot;Enfamilie - Udledninger&quot;: {&#10;     &quot;comment&quot;: &quot;\u00E6ndret figurnummer&quot;,&#10;     &quot;hex_color&quot;: &quot;#673AB7&quot;,&#10;     &quot;ix_series&quot;: 3,&#10;     &quot;name&quot;: &quot;swa&quot;,&#10;     &quot;timestamp&quot;: &quot;2022-04-27 14:05:39&quot;,&#10;     &quot;xlcharttype&quot;: &quot;xlLine&quot;&#10;    },&#10;    &quot;Etageboliger - Areal&quot;: {&#10;     &quot;comment&quot;: &quot;\u00E6ndret figurnummer&quot;,&#10;     &quot;hex_color&quot;: &quot;#0097A7&quot;,&#10;     &quot;ix_series&quot;: 4,&#10;     &quot;name&quot;: &quot;swa&quot;,&#10;     &quot;timestamp&quot;: &quot;2022-04-27 14:05:39&quot;,&#10;     &quot;xlcharttype&quot;: &quot;xlLine&quot;&#10;    },&#10;    &quot;Etageboliger - Energiforbrug&quot;: {&#10;     &quot;comment&quot;: &quot;\u00E6ndret figurnummer&quot;,&#10;     &quot;hex_color&quot;: &quot;#0091EA&quot;,&#10;     &quot;ix_series&quot;: 5,&#10;     &quot;name&quot;: &quot;swa&quot;,&#10;     &quot;timestamp&quot;: &quot;2022-04-27 14:05:39&quot;,&#10;     &quot;xlcharttype&quot;: &quot;xlLine&quot;&#10;    },&#10;    &quot;Etageboliger - Udledninger&quot;: {&#10;     &quot;comment&quot;: &quot;\u00E6ndret figurnummer&quot;,&#10;     &quot;hex_color&quot;: &quot;#673AB7&quot;,&#10;     &quot;ix_series&quot;: 6,&#10;     &quot;name&quot;: &quot;swa&quot;,&#10;     &quot;timestamp&quot;: &quot;2022-04-27 14:05:39&quot;,&#10;     &quot;xlcharttype&quot;: &quot;xlLine&quot;&#10;    }&#10;   },&#10;   &quot;legendpos&quot;: -4152&#10;  }"/>
          <xdr:cNvGraphicFramePr>
            <a:graphicFrameLocks/>
          </xdr:cNvGraphicFramePr>
        </xdr:nvGraphicFramePr>
        <xdr:xfrm>
          <a:off x="3000373" y="43834706"/>
          <a:ext cx="2436204" cy="23835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a_1" descr="{&#10;   &quot;timestamp&quot;: &quot;2022-04-25 09:10:00&quot;,&#10;   &quot;fig_notat&quot;: 1,&#10;   &quot;fig_report&quot;: 1,&#10;   &quot;notat_id&quot;: &quot;04A&quot;,&#10;   &quot;fig_title&quot;: &quot;Udledninger fra transportsektoren fordelt p\u00E5 transportkategorier&quot;,&#10;   &quot;plot_title&quot;: &quot;Udledninger fra transportsektor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r\u00E6kkef\u00F8lge og farver&quot;,&#10;   &quot;ledger&quot;: {&#10;    &quot;Banetransport&quot;: {&#10;     &quot;comment&quot;: &quot;rettet r\u00E6kkef\u00F8lge og farver&quot;,&#10;     &quot;hex_color&quot;: &quot;#FF8181&quot;,&#10;     &quot;ix_series&quot;: 2,&#10;     &quot;name&quot;: &quot;azh&quot;,&#10;     &quot;timestamp&quot;: &quot;2022-04-25 09:10:00&quot;,&#10;     &quot;xlcharttype&quot;: &quot;xlAreaStacked&quot;&#10;    },&#10;    &quot;Indenrigsluftfart&quot;: {&#10;     &quot;comment&quot;: &quot;rettet r\u00E6kkef\u00F8lge og farver&quot;,&#10;     &quot;hex_color&quot;: &quot;#46AFF0&quot;,&#10;     &quot;ix_series&quot;: 4,&#10;     &quot;name&quot;: &quot;azh&quot;,&#10;     &quot;timestamp&quot;: &quot;2022-04-25 09:10:00&quot;,&#10;     &quot;xlcharttype&quot;: &quot;xlAreaStacked&quot;&#10;    },&#10;    &quot;Indenrigssøfart&quot;: {&#10;     &quot;comment&quot;: &quot;rettet r\u00E6kkef\u00F8lge og farver&quot;,&#10;     &quot;hex_color&quot;: &quot;#4F67A5&quot;,&#10;     &quot;ix_series&quot;: 3,&#10;     &quot;name&quot;: &quot;azh&quot;,&#10;     &quot;timestamp&quot;: &quot;2022-04-25 09:10:00&quot;,&#10;     &quot;xlcharttype&quot;: &quot;xlAreaStacked&quot;&#10;    },&#10;    &quot;Vejtransport&quot;: {&#10;     &quot;comment&quot;: &quot;rettet r\u00E6kkef\u00F8lge og farver&quot;,&#10;     &quot;hex_color&quot;: &quot;#808080&quot;,&#10;     &quot;ix_series&quot;: 1,&#10;     &quot;name&quot;: &quot;azh&quot;,&#10;     &quot;timestamp&quot;: &quot;2022-04-25 09:10:00&quot;,&#10;     &quot;xlcharttype&quot;: &quot;xlAreaStacked&quot;&#10;    },&#10;    &quot;Øvrig transport&quot;: {&#10;     &quot;comment&quot;: &quot;rettet r\u00E6kkef\u00F8lge og farver&quot;,&#10;     &quot;hex_color&quot;: &quot;#6FB5BD&quot;,&#10;     &quot;ix_series&quot;: 5,&#10;     &quot;name&quot;: &quot;azh&quot;,&#10;     &quot;timestamp&quot;: &quot;2022-04-25 09:10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553</xdr:row>
      <xdr:rowOff>0</xdr:rowOff>
    </xdr:from>
    <xdr:to>
      <xdr:col>7</xdr:col>
      <xdr:colOff>279400</xdr:colOff>
      <xdr:row>568</xdr:row>
      <xdr:rowOff>157163</xdr:rowOff>
    </xdr:to>
    <xdr:graphicFrame macro="">
      <xdr:nvGraphicFramePr>
        <xdr:cNvPr id="3" name="chart_4a_23" descr="{&#10;   &quot;timestamp&quot;: &quot;2022-04-27 13:41:35&quot;,&#10;   &quot;fig_notat&quot;: 23,&#10;   &quot;notat_id&quot;: &quot;04A&quot;,&#10;   &quot;fig_title&quot;: &quot;Effekter af \u00E6ndret k\u00F8rselsfordeling p\u00E5 el for plug-in hybridbiler.&quot;,&#10;   &quot;plot_title&quot;: &quot;\u00C6ndret k\u00F8rselsfordeling p\u00E5 el for plug-in hybridbiler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lse fra pia&quot;,&#10;   &quot;ledger&quot;: {&#10;    &quot;CO2 udfaldsrum&quot;: {&#10;     &quot;comment&quot;: &quot;rettelse fra pia&quot;,&#10;     &quot;hex_color&quot;: &quot;#808080&quot;,&#10;     &quot;ix_series&quot;: 3,&#10;     &quot;name&quot;: &quot;azh&quot;,&#10;     &quot;timestamp&quot;: &quot;2022-04-27 13:41:35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1:35&quot;,&#10;     &quot;xlcharttype&quot;: &quot;xlLine&quot;&#10;    },&#10;    &quot;buttom&quot;: {&#10;     &quot;comment&quot;: &quot;rettelse fra pia&quot;,&#10;     &quot;hex_color&quot;: &quot;#5BEADB&quot;,&#10;     &quot;ix_series&quot;: 1,&#10;     &quot;name&quot;: &quot;azh&quot;,&#10;     &quot;timestamp&quot;: &quot;2022-04-27 13:41:3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4a_2" descr="{&#10;   &quot;timestamp&quot;: &quot;2022-04-25 11:28:24&quot;,&#10;   &quot;fig_notat&quot;: 2,&#10;   &quot;notat_id&quot;: &quot;04A&quot;,&#10;   &quot;fig_title&quot;: &quot;Indekseret udvikling i trafikarbejdet for forskellige k\u00F8ret\u00F8jstyper, 2020-2035&quot;,&#10;   &quot;plot_title&quot;: &quot;Indekseret udvikling i trafikarbejde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20 = 100)&quot;,&#10;   &quot;name&quot;: &quot;vcqt&quot;,&#10;   &quot;comment&quot;: &quot;Rettet r\u00E6kkef\u00F8lge s\u00E5 det passer med legend i siden&quot;,&#10;   &quot;ledger&quot;: {&#10;    &quot;Busser&quot;: {&#10;     &quot;comment&quot;: &quot;Rettet r\u00E6kkef\u00F8lge s\u00E5 det passer med legend i siden&quot;,&#10;     &quot;hex_color&quot;: &quot;#1DE2CD&quot;,&#10;     &quot;ix_series&quot;: 5,&#10;     &quot;name&quot;: &quot;vcqt&quot;,&#10;     &quot;timestamp&quot;: &quot;2022-04-25 11:28:24&quot;,&#10;     &quot;xlcharttype&quot;: &quot;xlLine&quot;&#10;    },&#10;    &quot;Lastbiler&quot;: {&#10;     &quot;comment&quot;: &quot;Rettet r\u00E6kkef\u00F8lge s\u00E5 det passer med legend i siden&quot;,&#10;     &quot;hex_color&quot;: &quot;#673AB7&quot;,&#10;     &quot;ix_series&quot;: 2,&#10;     &quot;name&quot;: &quot;vcqt&quot;,&#10;     &quot;timestamp&quot;: &quot;2022-04-25 11:28:24&quot;,&#10;     &quot;xlcharttype&quot;: &quot;xlLine&quot;&#10;    },&#10;    &quot;Motorcykler&quot;: {&#10;     &quot;comment&quot;: &quot;Rettet r\u00E6kkef\u00F8lge s\u00E5 det passer med legend i siden&quot;,&#10;     &quot;hex_color&quot;: &quot;#FF5252&quot;,&#10;     &quot;ix_series&quot;: 4,&#10;     &quot;name&quot;: &quot;vcqt&quot;,&#10;     &quot;timestamp&quot;: &quot;2022-04-25 11:28:24&quot;,&#10;     &quot;xlcharttype&quot;: &quot;xlLine&quot;&#10;    },&#10;    &quot;Personbiler&quot;: {&#10;     &quot;comment&quot;: &quot;Rettet r\u00E6kkef\u00F8lge s\u00E5 det passer med legend i siden&quot;,&#10;     &quot;hex_color&quot;: &quot;#0097A7&quot;,&#10;     &quot;ix_series&quot;: 1,&#10;     &quot;name&quot;: &quot;vcqt&quot;,&#10;     &quot;timestamp&quot;: &quot;2022-04-25 11:28:24&quot;,&#10;     &quot;xlcharttype&quot;: &quot;xlLine&quot;&#10;    },&#10;    &quot;Varebiler&quot;: {&#10;     &quot;comment&quot;: &quot;Rettet r\u00E6kkef\u00F8lge s\u00E5 det passer med legend i siden&quot;,&#10;     &quot;hex_color&quot;: &quot;#0091EA&quot;,&#10;     &quot;ix_series&quot;: 3,&#10;     &quot;name&quot;: &quot;vcqt&quot;,&#10;     &quot;timestamp&quot;: &quot;2022-04-25 11:28:2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528</xdr:row>
      <xdr:rowOff>0</xdr:rowOff>
    </xdr:from>
    <xdr:to>
      <xdr:col>7</xdr:col>
      <xdr:colOff>279400</xdr:colOff>
      <xdr:row>543</xdr:row>
      <xdr:rowOff>157163</xdr:rowOff>
    </xdr:to>
    <xdr:graphicFrame macro="">
      <xdr:nvGraphicFramePr>
        <xdr:cNvPr id="5" name="chart_4a_22" descr="{&#10;   &quot;timestamp&quot;: &quot;2022-04-27 13:41:59&quot;,&#10;   &quot;fig_notat&quot;: 22,&#10;   &quot;notat_id&quot;: &quot;04A&quot;,&#10;   &quot;fig_title&quot;: &quot;Effekter af \u00E6ndret trafikarbejde for personbiler&quot;,&#10;   &quot;plot_title&quot;: &quot;\u00C6ndret trafikarbejde for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a. km + mio. ton CO2&quot;,&#10;   &quot;name&quot;: &quot;azh&quot;,&#10;   &quot;comment&quot;: &quot;rettelse fra pia&quot;,&#10;   &quot;ledger&quot;: {&#10;    &quot;(højre akse)&quot;: {&#10;     &quot;comment&quot;: &quot;rettelse fra pia&quot;,&#10;     &quot;hex_color&quot;: &quot;#5BEADB&quot;,&#10;     &quot;ix_series&quot;: 1,&#10;     &quot;name&quot;: &quot;azh&quot;,&#10;     &quot;timestamp&quot;: &quot;2022-04-27 13:41:59&quot;,&#10;     &quot;xlcharttype&quot;: &quot;xlAreaStacked&quot;&#10;    },&#10;    &quot;(venstre akse)&quot;: {&#10;     &quot;comment&quot;: &quot;rettelse fra pia&quot;,&#10;     &quot;hex_color&quot;: &quot;#5BEADB&quot;,&#10;     &quot;ix_series&quot;: 4,&#10;     &quot;name&quot;: &quot;azh&quot;,&#10;     &quot;timestamp&quot;: &quot;2022-04-27 13:41:59&quot;,&#10;     &quot;xlcharttype&quot;: &quot;xlAreaStacked&quot;&#10;    },&#10;    &quot;CO2 udfaldsrum (højre akse)&quot;: {&#10;     &quot;comment&quot;: &quot;rettelse fra pia&quot;,&#10;     &quot;hex_color&quot;: &quot;#808080&quot;,&#10;     &quot;ix_series&quot;: 3,&#10;     &quot;name&quot;: &quot;azh&quot;,&#10;     &quot;timestamp&quot;: &quot;2022-04-27 13:41:59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1:59&quot;,&#10;     &quot;xlcharttype&quot;: &quot;xlLine&quot;&#10;    },&#10;    &quot;KF22 trafikarbejde (venstre akse)&quot;: {&#10;     &quot;comment&quot;: &quot;rettelse fra pia&quot;,&#10;     &quot;hex_color&quot;: &quot;#404040&quot;,&#10;     &quot;ix_series&quot;: 5,&#10;     &quot;name&quot;: &quot;azh&quot;,&#10;     &quot;timestamp&quot;: &quot;2022-04-27 13:41:59&quot;,&#10;     &quot;xlcharttype&quot;: &quot;xlLine&quot;&#10;    },&#10;    &quot;Trafikarbejde udfaldsrum (venstre akse)&quot;: {&#10;     &quot;comment&quot;: &quot;rettelse fra pia&quot;,&#10;     &quot;hex_color&quot;: &quot;#6FB5BD&quot;,&#10;     &quot;ix_series&quot;: 6,&#10;     &quot;name&quot;: &quot;azh&quot;,&#10;     &quot;timestamp&quot;: &quot;2022-04-27 13:41:5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503</xdr:row>
      <xdr:rowOff>0</xdr:rowOff>
    </xdr:from>
    <xdr:to>
      <xdr:col>7</xdr:col>
      <xdr:colOff>279400</xdr:colOff>
      <xdr:row>518</xdr:row>
      <xdr:rowOff>157163</xdr:rowOff>
    </xdr:to>
    <xdr:graphicFrame macro="">
      <xdr:nvGraphicFramePr>
        <xdr:cNvPr id="6" name="chart_4a_21" descr="{&#10;   &quot;timestamp&quot;: &quot;2022-04-27 13:38:06&quot;,&#10;   &quot;fig_notat&quot;: 21,&#10;   &quot;fig_report&quot;: 5,&#10;   &quot;notat_id&quot;: &quot;04A&quot;,&#10;   &quot;fig_title&quot;: &quot;Effekter af \u00E6ndret indfasningsforl\u00F8b for el- og plug-in hybridbiler&quot;,&#10;   &quot;plot_title&quot;: &quot;\u00C6ndret indfasningsforl\u00F8b for el- og plug-in hybrid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 + mio. ton CO2&quot;,&#10;   &quot;name&quot;: &quot;azh&quot;,&#10;   &quot;comment&quot;: &quot;rettelse fra pia&quot;,&#10;   &quot;ledger&quot;: {&#10;    &quot;BEV udfaldsrum (venstre akse)&quot;: {&#10;     &quot;comment&quot;: &quot;rettelse fra pia&quot;,&#10;     &quot;hex_color&quot;: &quot;#6FB5BD&quot;,&#10;     &quot;ix_series&quot;: 7,&#10;     &quot;name&quot;: &quot;azh&quot;,&#10;     &quot;timestamp&quot;: &quot;2022-04-27 13:38:06&quot;,&#10;     &quot;xlcharttype&quot;: &quot;xlAreaStacked&quot;&#10;    },&#10;    &quot;CO2 udfaldsrum (højre akse)&quot;: {&#10;     &quot;comment&quot;: &quot;rettelse fra pia&quot;,&#10;     &quot;hex_color&quot;: &quot;#808080&quot;,&#10;     &quot;ix_series&quot;: 3,&#10;     &quot;name&quot;: &quot;azh&quot;,&#10;     &quot;timestamp&quot;: &quot;2022-04-27 13:38:06&quot;,&#10;     &quot;xlcharttype&quot;: &quot;xlAreaStacked&quot;&#10;    },&#10;    &quot;Ingen emission (højre akse)&quot;: {&#10;     &quot;comment&quot;: &quot;rettelse fra pia&quot;,&#10;     &quot;hex_color&quot;: &quot;#5BEADB&quot;,&#10;     &quot;ix_series&quot;: 1,&#10;     &quot;name&quot;: &quot;azh&quot;,&#10;     &quot;timestamp&quot;: &quot;2022-04-27 13:38:06&quot;,&#10;     &quot;xlcharttype&quot;: &quot;xlAreaStacked&quot;&#10;    },&#10;    &quot;Ingen salg (venstre akse)&quot;: {&#10;     &quot;comment&quot;: &quot;rettelse fra pia&quot;,&#10;     &quot;hex_color&quot;: &quot;#5BEADB&quot;,&#10;     &quot;ix_series&quot;: 4,&#10;     &quot;name&quot;: &quot;azh&quot;,&#10;     &quot;timestamp&quot;: &quot;2022-04-27 13:38:06&quot;,&#10;     &quot;xlcharttype&quot;: &quot;xlAreaStacked&quot;&#10;    },&#10;    &quot;Ingen salg2 (venstre akse)&quot;: {&#10;     &quot;comment&quot;: &quot;rettelse fra pia&quot;,&#10;     &quot;hex_color&quot;: &quot;#5BEADB&quot;,&#10;     &quot;ix_series&quot;: 6,&#10;     &quot;name&quot;: &quot;azh&quot;,&#10;     &quot;timestamp&quot;: &quot;2022-04-27 13:38:06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38:06&quot;,&#10;     &quot;xlcharttype&quot;: &quot;xlLine&quot;&#10;    },&#10;    &quot;KF22 salg elbiler (venstre akse)&quot;: {&#10;     &quot;comment&quot;: &quot;rettelse fra pia&quot;,&#10;     &quot;hex_color&quot;: &quot;#404040&quot;,&#10;     &quot;ix_series&quot;: 9,&#10;     &quot;name&quot;: &quot;azh&quot;,&#10;     &quot;timestamp&quot;: &quot;2022-04-27 13:38:06&quot;,&#10;     &quot;xlcharttype&quot;: &quot;xlLine&quot;&#10;    },&#10;    &quot;KF22 salg plug-in hybrid (venstre akse)&quot;: {&#10;     &quot;comment&quot;: &quot;rettelse fra pia&quot;,&#10;     &quot;hex_color&quot;: &quot;#404040&quot;,&#10;     &quot;ix_series&quot;: 8,&#10;     &quot;name&quot;: &quot;azh&quot;,&#10;     &quot;timestamp&quot;: &quot;2022-04-27 13:38:06&quot;,&#10;     &quot;xlcharttype&quot;: &quot;xlLine&quot;&#10;    },&#10;    &quot;PHEV udfaldsrum (venstre akse)&quot;: {&#10;     &quot;comment&quot;: &quot;rettelse fra pia&quot;,&#10;     &quot;hex_color&quot;: &quot;#46AFF0&quot;,&#10;     &quot;ix_series&quot;: 5,&#10;     &quot;name&quot;: &quot;azh&quot;,&#10;     &quot;timestamp&quot;: &quot;2022-04-27 13:38:0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578</xdr:row>
      <xdr:rowOff>0</xdr:rowOff>
    </xdr:from>
    <xdr:to>
      <xdr:col>7</xdr:col>
      <xdr:colOff>279400</xdr:colOff>
      <xdr:row>593</xdr:row>
      <xdr:rowOff>157163</xdr:rowOff>
    </xdr:to>
    <xdr:graphicFrame macro="">
      <xdr:nvGraphicFramePr>
        <xdr:cNvPr id="7" name="chart_4a_24" descr="{&#10;   &quot;timestamp&quot;: &quot;2022-04-27 13:45:27&quot;,&#10;   &quot;fig_notat&quot;: 24,&#10;   &quot;notat_id&quot;: &quot;04A&quot;,&#10;   &quot;fig_title&quot;: &quot;Effekter af \u00E6ndret indfasningsforl\u00F8b for ellastbiler&quot;,&#10;   &quot;plot_title&quot;: &quot;\u00C6ndret indfasning af el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 + mio. ton CO2e&quot;,&#10;   &quot;name&quot;: &quot;azh&quot;,&#10;   &quot;comment&quot;: &quot;rettelse fra pia&quot;,&#10;   &quot;ledger&quot;: {&#10;    &quot;BEV udfaldsrum (venstre akse)&quot;: {&#10;     &quot;comment&quot;: &quot;rettelse fra pia&quot;,&#10;     &quot;hex_color&quot;: &quot;#46AFF0&quot;,&#10;     &quot;ix_series&quot;: 3,&#10;     &quot;name&quot;: &quot;azh&quot;,&#10;     &quot;timestamp&quot;: &quot;2022-04-27 13:45:27&quot;,&#10;     &quot;xlcharttype&quot;: &quot;xlAreaStacked&quot;&#10;    },&#10;    &quot;CO2 udfaldsrum (højre akse)&quot;: {&#10;     &quot;comment&quot;: &quot;rettelse fra pia&quot;,&#10;     &quot;hex_color&quot;: &quot;#808080&quot;,&#10;     &quot;ix_series&quot;: 6,&#10;     &quot;name&quot;: &quot;azh&quot;,&#10;     &quot;timestamp&quot;: &quot;2022-04-27 13:45:27&quot;,&#10;     &quot;xlcharttype&quot;: &quot;xlAreaStacked&quot;&#10;    },&#10;    &quot;Ingen emission (højre akse)&quot;: {&#10;     &quot;comment&quot;: &quot;rettelse fra pia&quot;,&#10;     &quot;hex_color&quot;: &quot;#5BEADB&quot;,&#10;     &quot;ix_series&quot;: 4,&#10;     &quot;name&quot;: &quot;azh&quot;,&#10;     &quot;timestamp&quot;: &quot;2022-04-27 13:45:27&quot;,&#10;     &quot;xlcharttype&quot;: &quot;xlAreaStacked&quot;&#10;    },&#10;    &quot;Ingen salg (venstre akse)&quot;: {&#10;     &quot;comment&quot;: &quot;rettelse fra pia&quot;,&#10;     &quot;hex_color&quot;: &quot;#5BEADB&quot;,&#10;     &quot;ix_series&quot;: 1,&#10;     &quot;name&quot;: &quot;azh&quot;,&#10;     &quot;timestamp&quot;: &quot;2022-04-27 13:45:27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5:27&quot;,&#10;     &quot;xlcharttype&quot;: &quot;xlLine&quot;&#10;    },&#10;    &quot;KF22 emission (højre akse)&quot;: {&#10;     &quot;comment&quot;: &quot;rettelse fra pia&quot;,&#10;     &quot;hex_color&quot;: &quot;#404040&quot;,&#10;     &quot;ix_series&quot;: 5,&#10;     &quot;name&quot;: &quot;azh&quot;,&#10;     &quot;timestamp&quot;: &quot;2022-04-27 13:45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478</xdr:row>
      <xdr:rowOff>0</xdr:rowOff>
    </xdr:from>
    <xdr:to>
      <xdr:col>7</xdr:col>
      <xdr:colOff>279400</xdr:colOff>
      <xdr:row>493</xdr:row>
      <xdr:rowOff>157163</xdr:rowOff>
    </xdr:to>
    <xdr:graphicFrame macro="">
      <xdr:nvGraphicFramePr>
        <xdr:cNvPr id="8" name="chart_4a_20" descr="{&#10;   &quot;timestamp&quot;: &quot;2022-04-27 13:34:21&quot;,&#10;   &quot;fig_notat&quot;: 20,&#10;   &quot;notat_id&quot;: &quot;04A&quot;,&#10;   &quot;fig_title&quot;: &quot;\u00C6ndring i transportsektorens udledninger fra KF21 til KF22 opdelt p\u00E5 transportkategorier&quot;,&#10;   &quot;plot_title&quot;: &quot;\u00C6ndring i transportsektorens udledninger&quot;,&#10;   &quot;year_on_xaxis&quot;: [&#10;    2020,&#10;    2025,&#10;    2030&#10;   ],&#10;   &quot;unit_on_yaxis&quot;: &quot;mio. ton CO2e&quot;,&#10;   &quot;name&quot;: &quot;azh&quot;,&#10;   &quot;comment&quot;: &quot;rettelse fra pia&quot;,&#10;   &quot;ledger&quot;: {&#10;    &quot;Banetransport&quot;: {&#10;     &quot;comment&quot;: &quot;rettelse fra pia&quot;,&#10;     &quot;hex_color&quot;: &quot;#FF8181&quot;,&#10;     &quot;ix_series&quot;: 7,&#10;     &quot;name&quot;: &quot;azh&quot;,&#10;     &quot;timestamp&quot;: &quot;2022-04-27 13:34:21&quot;,&#10;     &quot;xlcharttype&quot;: &quot;xlColumnClustered&quot;&#10;    },&#10;    &quot;Busser&quot;: {&#10;     &quot;comment&quot;: &quot;rettelse fra pia&quot;,&#10;     &quot;hex_color&quot;: &quot;#4F67A5&quot;,&#10;     &quot;ix_series&quot;: 4,&#10;     &quot;name&quot;: &quot;azh&quot;,&#10;     &quot;timestamp&quot;: &quot;2022-04-27 13:34:21&quot;,&#10;     &quot;xlcharttype&quot;: &quot;xlColumnStacked&quot;&#10;    },&#10;    &quot;Grænsehandel&quot;: {&#10;     &quot;comment&quot;: &quot;rettelse fra pia&quot;,&#10;     &quot;hex_color&quot;: &quot;#0097A7&quot;,&#10;     &quot;ix_series&quot;: 6,&#10;     &quot;name&quot;: &quot;azh&quot;,&#10;     &quot;timestamp&quot;: &quot;2022-04-27 13:34:21&quot;,&#10;     &quot;xlcharttype&quot;: &quot;xlColumnStacked&quot;&#10;    },&#10;    &quot;Lastbiler&quot;: {&#10;     &quot;comment&quot;: &quot;rettelse fra pia&quot;,&#10;     &quot;hex_color&quot;: &quot;#404040&quot;,&#10;     &quot;ix_series&quot;: 3,&#10;     &quot;name&quot;: &quot;azh&quot;,&#10;     &quot;timestamp&quot;: &quot;2022-04-27 13:34:21&quot;,&#10;     &quot;xlcharttype&quot;: &quot;xlColumnStacked&quot;&#10;    },&#10;    &quot;Luftfart&quot;: {&#10;     &quot;comment&quot;: &quot;rettelse fra pia&quot;,&#10;     &quot;hex_color&quot;: &quot;#9170CB&quot;,&#10;     &quot;ix_series&quot;: 9,&#10;     &quot;name&quot;: &quot;azh&quot;,&#10;     &quot;timestamp&quot;: &quot;2022-04-27 13:34:21&quot;,&#10;     &quot;xlcharttype&quot;: &quot;xlColumnClustered&quot;&#10;    },&#10;    &quot;Motorcykler&quot;: {&#10;     &quot;comment&quot;: &quot;rettelse fra pia&quot;,&#10;     &quot;hex_color&quot;: &quot;#FFDA06&quot;,&#10;     &quot;ix_series&quot;: 5,&#10;     &quot;name&quot;: &quot;azh&quot;,&#10;     &quot;timestamp&quot;: &quot;2022-04-27 13:34:21&quot;,&#10;     &quot;xlcharttype&quot;: &quot;xlColumnStacked&quot;&#10;    },&#10;    &quot;Personbiler&quot;: {&#10;     &quot;comment&quot;: &quot;rettelse fra pia&quot;,&#10;     &quot;hex_color&quot;: &quot;#808080&quot;,&#10;     &quot;ix_series&quot;: 1,&#10;     &quot;name&quot;: &quot;azh&quot;,&#10;     &quot;timestamp&quot;: &quot;2022-04-27 13:34:21&quot;,&#10;     &quot;xlcharttype&quot;: &quot;xlColumnStacked&quot;&#10;    },&#10;    &quot;Søtransport&quot;: {&#10;     &quot;comment&quot;: &quot;rettelse fra pia&quot;,&#10;     &quot;hex_color&quot;: &quot;#0091EA&quot;,&#10;     &quot;ix_series&quot;: 8,&#10;     &quot;name&quot;: &quot;azh&quot;,&#10;     &quot;timestamp&quot;: &quot;2022-04-27 13:34:21&quot;,&#10;     &quot;xlcharttype&quot;: &quot;xlColumnClustered&quot;&#10;    },&#10;    &quot;Varebiler&quot;: {&#10;     &quot;comment&quot;: &quot;rettelse fra pia&quot;,&#10;     &quot;hex_color&quot;: &quot;#46AFF0&quot;,&#10;     &quot;ix_series&quot;: 2,&#10;     &quot;name&quot;: &quot;azh&quot;,&#10;     &quot;timestamp&quot;: &quot;2022-04-27 13:34:21&quot;,&#10;     &quot;xlcharttype&quot;: &quot;xlColumnStacked&quot;&#10;    },&#10;    &quot;Øvrig&quot;: {&#10;     &quot;comment&quot;: &quot;rettelse fra pia&quot;,&#10;     &quot;hex_color&quot;: &quot;#5BEADB&quot;,&#10;     &quot;ix_series&quot;: 10,&#10;     &quot;name&quot;: &quot;azh&quot;,&#10;     &quot;timestamp&quot;: &quot;2022-04-27 13:34:21&quot;,&#10;     &quot;xlcharttype&quot;: &quot;xlColumnCluster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453</xdr:row>
      <xdr:rowOff>0</xdr:rowOff>
    </xdr:from>
    <xdr:to>
      <xdr:col>7</xdr:col>
      <xdr:colOff>279400</xdr:colOff>
      <xdr:row>468</xdr:row>
      <xdr:rowOff>157163</xdr:rowOff>
    </xdr:to>
    <xdr:graphicFrame macro="">
      <xdr:nvGraphicFramePr>
        <xdr:cNvPr id="9" name="chart_4a_19" descr="{&#10;   &quot;timestamp&quot;: &quot;2022-04-27 13:31:37&quot;,&#10;   &quot;fig_notat&quot;: 19,&#10;   &quot;notat_id&quot;: &quot;04A&quot;,&#10;   &quot;fig_title&quot;: &quot;Transportsektorens samlede udledninger i KF22 og KF21&quot;,&#10;   &quot;plot_title&quot;: &quot;Transportsektorens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lse fra pia&quot;,&#10;   &quot;ledger&quot;: {&#10;    &quot;KF21&quot;: {&#10;     &quot;comment&quot;: &quot;rettelse fra pia&quot;,&#10;     &quot;hex_color&quot;: &quot;#0097A7&quot;,&#10;     &quot;ix_series&quot;: 1,&#10;     &quot;name&quot;: &quot;azh&quot;,&#10;     &quot;timestamp&quot;: &quot;2022-04-27 13:31:37&quot;,&#10;     &quot;xlcharttype&quot;: &quot;xlLine&quot;&#10;    },&#10;    &quot;KF22&quot;: {&#10;     &quot;comment&quot;: &quot;rettelse fra pia&quot;,&#10;     &quot;hex_color&quot;: &quot;#1D4C57&quot;,&#10;     &quot;ix_series&quot;: 2,&#10;     &quot;name&quot;: &quot;azh&quot;,&#10;     &quot;timestamp&quot;: &quot;2022-04-27 13:31:3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603</xdr:row>
      <xdr:rowOff>0</xdr:rowOff>
    </xdr:from>
    <xdr:to>
      <xdr:col>7</xdr:col>
      <xdr:colOff>279400</xdr:colOff>
      <xdr:row>618</xdr:row>
      <xdr:rowOff>157163</xdr:rowOff>
    </xdr:to>
    <xdr:graphicFrame macro="">
      <xdr:nvGraphicFramePr>
        <xdr:cNvPr id="10" name="chart_4a_25" descr="{&#10;   &quot;timestamp&quot;: &quot;2022-04-27 13:46:56&quot;,&#10;   &quot;fig_notat&quot;: 25,&#10;   &quot;notat_id&quot;: &quot;04A&quot;,&#10;   &quot;fig_title&quot;: &quot;Biogene CO2-udledninger knyttet til VE-br\u00E6ndstoffer anvendt i transportsektoren&quot;,&#10;   &quot;plot_title&quot;: &quot;Biogene udledninger fra transportsektoren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&quot;,&#10;   &quot;name&quot;: &quot;azh&quot;,&#10;   &quot;comment&quot;: &quot;rettelse fra pia&quot;,&#10;   &quot;ledger&quot;: {&#10;    &quot;Ledningsgas - VE-del&quot;: {&#10;     &quot;comment&quot;: &quot;rettelse fra pia&quot;,&#10;     &quot;hex_color&quot;: &quot;#9170CB&quot;,&#10;     &quot;ix_series&quot;: 1,&#10;     &quot;name&quot;: &quot;azh&quot;,&#10;     &quot;timestamp&quot;: &quot;2022-04-27 13:46:56&quot;,&#10;     &quot;xlcharttype&quot;: &quot;xlAreaStacked&quot;&#10;    },&#10;    &quot;VE-brændstoffer iblandet benzin&quot;: {&#10;     &quot;comment&quot;: &quot;rettelse fra pia&quot;,&#10;     &quot;hex_color&quot;: &quot;#6FB5BD&quot;,&#10;     &quot;ix_series&quot;: 3,&#10;     &quot;name&quot;: &quot;azh&quot;,&#10;     &quot;timestamp&quot;: &quot;2022-04-27 13:46:56&quot;,&#10;     &quot;xlcharttype&quot;: &quot;xlAreaStacked&quot;&#10;    },&#10;    &quot;VE-brændstoffer iblandet diesel&quot;: {&#10;     &quot;comment&quot;: &quot;rettelse fra pia&quot;,&#10;     &quot;hex_color&quot;: &quot;#5BEADB&quot;,&#10;     &quot;ix_series&quot;: 2,&#10;     &quot;name&quot;: &quot;azh&quot;,&#10;     &quot;timestamp&quot;: &quot;2022-04-27 13:46:5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1" name="chart_4a_9" descr="{&#10;   &quot;timestamp&quot;: &quot;2022-04-04 13:16:20&quot;,&#10;   &quot;fig_notat&quot;: 9,&#10;   &quot;notat_id&quot;: &quot;04A&quot;,&#10;   &quot;fig_title&quot;: &quot;Bestand af busser fordelt p\u00E5 teknologier, 2019-2035&quot;,&#10;   &quot;plot_title&quot;: &quot;Bestand af buss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Diesel&quot;: {&#10;     &quot;comment&quot;: &quot;figurcheck&quot;,&#10;     &quot;hex_color&quot;: &quot;#404040&quot;,&#10;     &quot;ix_series&quot;: 2,&#10;     &quot;name&quot;: &quot;nha&quot;,&#10;     &quot;timestamp&quot;: &quot;2022-04-04 13:16:20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6:20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6:20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4a_11" descr="{&#10;   &quot;timestamp&quot;: &quot;2022-04-04 13:15:59&quot;,&#10;   &quot;fig_notat&quot;: 11,&#10;   &quot;notat_id&quot;: &quot;04A&quot;,&#10;   &quot;fig_title&quot;: &quot;Bestand af lastbiler fordelt p\u00E5 teknologier, 2019-2035&quot;,&#10;   &quot;plot_title&quot;: &quot;Bestand af 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rint&quot;: {&#10;     &quot;comment&quot;: &quot;figurcheck&quot;,&#10;     &quot;hex_color&quot;: &quot;#FFDA06&quot;,&#10;     &quot;ix_series&quot;: 4,&#10;     &quot;name&quot;: &quot;nha&quot;,&#10;     &quot;timestamp&quot;: &quot;2022-04-04 13:15:59&quot;,&#10;     &quot;xlcharttype&quot;: &quot;xlColumnStacked&quot;&#10;    },&#10;    &quot;Diesel&quot;: {&#10;     &quot;comment&quot;: &quot;figurcheck&quot;,&#10;     &quot;hex_color&quot;: &quot;#404040&quot;,&#10;     &quot;ix_series&quot;: 2,&#10;     &quot;name&quot;: &quot;nha&quot;,&#10;     &quot;timestamp&quot;: &quot;2022-04-04 13:15:59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5:59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5:5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13" name="chart_4a_7" descr="{&#10;   &quot;timestamp&quot;: &quot;2022-04-22 11:29:42&quot;,&#10;   &quot;fig_notat&quot;: 7,&#10;   &quot;notat_id&quot;: &quot;04A&quot;,&#10;   &quot;fig_title&quot;: &quot;Bestand af varebiler fordelt p\u00E5 teknologier, 2019-2035&quot;,&#10;   &quot;plot_title&quot;: &quot;Bestand af vare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rettet legend&quot;,&#10;   &quot;ledger&quot;: {&#10;    &quot;Benzin&quot;: {&#10;     &quot;comment&quot;: &quot;rettet legend&quot;,&#10;     &quot;hex_color&quot;: &quot;#808080&quot;,&#10;     &quot;ix_series&quot;: 4,&#10;     &quot;name&quot;: &quot;nha&quot;,&#10;     &quot;timestamp&quot;: &quot;2022-04-22 11:29:42&quot;,&#10;     &quot;xlcharttype&quot;: &quot;xlColumnStacked&quot;&#10;    },&#10;    &quot;Diesel&quot;: {&#10;     &quot;comment&quot;: &quot;rettet legend&quot;,&#10;     &quot;hex_color&quot;: &quot;#404040&quot;,&#10;     &quot;ix_series&quot;: 5,&#10;     &quot;name&quot;: &quot;nha&quot;,&#10;     &quot;timestamp&quot;: &quot;2022-04-22 11:29:42&quot;,&#10;     &quot;xlcharttype&quot;: &quot;xlColumnStacked&quot;&#10;    },&#10;    &quot;El&quot;: {&#10;     &quot;comment&quot;: &quot;rettet legend&quot;,&#10;     &quot;hex_color&quot;: &quot;#6FB5BD&quot;,&#10;     &quot;ix_series&quot;: 1,&#10;     &quot;name&quot;: &quot;nha&quot;,&#10;     &quot;timestamp&quot;: &quot;2022-04-22 11:29:42&quot;,&#10;     &quot;xlcharttype&quot;: &quot;xlColumnStacked&quot;&#10;    },&#10;    &quot;Gas&quot;: {&#10;     &quot;comment&quot;: &quot;rettet legend&quot;,&#10;     &quot;hex_color&quot;: &quot;#9170CB&quot;,&#10;     &quot;ix_series&quot;: 6,&#10;     &quot;name&quot;: &quot;nha&quot;,&#10;     &quot;timestamp&quot;: &quot;2022-04-22 11:29:42&quot;,&#10;     &quot;xlcharttype&quot;: &quot;xlColumnStacked&quot;&#10;    },&#10;    &quot;Plug-in hybrid&quot;: {&#10;     &quot;comment&quot;: &quot;rettet legend&quot;,&#10;     &quot;hex_color&quot;: &quot;#46AFF0&quot;,&#10;     &quot;ix_series&quot;: 2,&#10;     &quot;name&quot;: &quot;nha&quot;,&#10;     &quot;timestamp&quot;: &quot;2022-04-22 11:29:42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14" name="chart_4a_8" descr="{&#10;   &quot;timestamp&quot;: &quot;2022-04-04 13:15:06&quot;,&#10;   &quot;fig_notat&quot;: 8,&#10;   &quot;notat_id&quot;: &quot;04A&quot;,&#10;   &quot;fig_title&quot;: &quot;Salg af busser fordelt p\u00E5 teknologier, 2019-2035&quot;,&#10;   &quot;plot_title&quot;: &quot;Salg af buss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Diesel&quot;: {&#10;     &quot;comment&quot;: &quot;figurcheck&quot;,&#10;     &quot;hex_color&quot;: &quot;#404040&quot;,&#10;     &quot;ix_series&quot;: 2,&#10;     &quot;name&quot;: &quot;nha&quot;,&#10;     &quot;timestamp&quot;: &quot;2022-04-04 13:15:06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5:06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5:0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5" name="chart_4a_10" descr="{&#10;   &quot;timestamp&quot;: &quot;2022-04-01 15:45:28&quot;,&#10;   &quot;fig_notat&quot;: 10,&#10;   &quot;notat_id&quot;: &quot;04A&quot;,&#10;   &quot;fig_title&quot;: &quot;Salg af lastbiler fordelt p\u00E5 teknologier, 2019-2035&quot;,&#10;   &quot;plot_title&quot;: &quot;Salg af 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Brint&quot;: {&#10;     &quot;comment&quot;: &quot;figurcheck&quot;,&#10;     &quot;hex_color&quot;: &quot;#FFDA06&quot;,&#10;     &quot;ix_series&quot;: 4,&#10;     &quot;name&quot;: &quot;nha&quot;,&#10;     &quot;timestamp&quot;: &quot;2022-04-01 15:45:28&quot;,&#10;     &quot;xlcharttype&quot;: &quot;xlColumnStacked&quot;&#10;    },&#10;    &quot;Diesel&quot;: {&#10;     &quot;comment&quot;: &quot;figurcheck&quot;,&#10;     &quot;hex_color&quot;: &quot;#404040&quot;,&#10;     &quot;ix_series&quot;: 2,&#10;     &quot;name&quot;: &quot;nha&quot;,&#10;     &quot;timestamp&quot;: &quot;2022-04-01 15:45:28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1 15:45:28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1 15:45:2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16" name="chart_4a_6" descr="{&#10;   &quot;timestamp&quot;: &quot;2022-04-04 13:14:37&quot;,&#10;   &quot;fig_notat&quot;: 6,&#10;   &quot;notat_id&quot;: &quot;04A&quot;,&#10;   &quot;fig_title&quot;: &quot;Salg af varebiler fordelt p\u00E5 teknologier, 2019-2035&quot;,&#10;   &quot;plot_title&quot;: &quot;Salg af vare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14:37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14:37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4:37&quot;,&#10;     &quot;xlcharttype&quot;: &quot;xlColumnStacked&quot;&#10;    },&#10;    &quot;Gas&quot;: {&#10;     &quot;comment&quot;: &quot;figurcheck&quot;,&#10;     &quot;hex_color&quot;: &quot;#9170CB&quot;,&#10;     &quot;ix_series&quot;: 5,&#10;     &quot;name&quot;: &quot;nha&quot;,&#10;     &quot;timestamp&quot;: &quot;2022-04-04 13:14:37&quot;,&#10;     &quot;xlcharttype&quot;: &quot;xlArea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14:3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26" name="chart_4a_5" descr="{&#10;   &quot;timestamp&quot;: &quot;2022-04-04 13:09:43&quot;,&#10;   &quot;fig_notat&quot;: 5,&#10;   &quot;fig_report&quot;: 3,&#10;   &quot;notat_id&quot;: &quot;04A&quot;,&#10;   &quot;fig_title&quot;: &quot;Bestand af personbiler fordelt p\u00E5 teknologier, 2019-2035&quot;,&#10;   &quot;plot_title&quot;: &quot;Bestand af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09:43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09:43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09:43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09:4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27" name="chart_4a_4" descr="{&#10;   &quot;timestamp&quot;: &quot;2022-04-04 13:09:19&quot;,&#10;   &quot;fig_notat&quot;: 4,&#10;   &quot;notat_id&quot;: &quot;04A&quot;,&#10;   &quot;fig_title&quot;: &quot;Salg af personbiler fordelt p\u00E5 teknologier, 2019-2035&quot;,&#10;   &quot;plot_title&quot;: &quot;Salg af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09:19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09:19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09:19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09:1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653</xdr:row>
      <xdr:rowOff>0</xdr:rowOff>
    </xdr:from>
    <xdr:to>
      <xdr:col>7</xdr:col>
      <xdr:colOff>279400</xdr:colOff>
      <xdr:row>668</xdr:row>
      <xdr:rowOff>157163</xdr:rowOff>
    </xdr:to>
    <xdr:graphicFrame macro="">
      <xdr:nvGraphicFramePr>
        <xdr:cNvPr id="28" name="chart_4a_27" descr="{&#10;   &quot;timestamp&quot;: &quot;2022-04-01 15:46:41&quot;,&#10;   &quot;fig_notat&quot;: 27,&#10;   &quot;notat_id&quot;: &quot;04A&quot;,&#10;   &quot;fig_title&quot;: &quot;Bestand af personbiler fordelt p\u00E5 teknologier, 2012-2021&quot;,&#10;   &quot;plot_title&quot;: &quot;Bestand af personbiler&quot;,&#10;   &quot;year_on_xaxis&quot;: [&#10;    2012,&#10;    2013,&#10;    2014,&#10;    2015,&#10;    2016,&#10;    2017,&#10;    2018,&#10;    2019,&#10;    2020,&#10;    2021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1 15:46:41&quot;,&#10;     &quot;xlcharttype&quot;: &quot;xlColumnStacked&quot;&#10;    },&#10;    &quot;Brint&quot;: {&#10;     &quot;comment&quot;: &quot;figurcheck&quot;,&#10;     &quot;hex_color&quot;: &quot;#FFDA06&quot;,&#10;     &quot;ix_series&quot;: 6,&#10;     &quot;name&quot;: &quot;nha&quot;,&#10;     &quot;timestamp&quot;: &quot;2022-04-01 15:46:41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1 15:46:41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1 15:46:41&quot;,&#10;     &quot;xlcharttype&quot;: &quot;xlColumnStacked&quot;&#10;    },&#10;    &quot;Gas&quot;: {&#10;     &quot;comment&quot;: &quot;figurcheck&quot;,&#10;     &quot;hex_color&quot;: &quot;#9170CB&quot;,&#10;     &quot;ix_series&quot;: 5,&#10;     &quot;name&quot;: &quot;nha&quot;,&#10;     &quot;timestamp&quot;: &quot;2022-04-01 15:46:41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1 15:46:41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29" name="chart_4a_3" descr="{&#10;   &quot;timestamp&quot;: &quot;2022-04-26 09:42:13&quot;,&#10;   &quot;fig_notat&quot;: 3,&#10;   &quot;notat_id&quot;: &quot;04A&quot;,&#10;   &quot;fig_title&quot;: &quot;Salg af personbiler fordelt p\u00E5 teknologier, 2000-2021&quot;,&#10;   &quot;plot_title&quot;: &quot;Salg af personbiler&quot;,&#10;   &quot;year_on_xaxis&quot;: [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&#10;   ],&#10;   &quot;unit_on_yaxis&quot;: &quot;1000 stk.&quot;,&#10;   &quot;name&quot;: &quot;vcqt&quot;,&#10;   &quot;comment&quot;: &quot;Ensartet diagramtype for alle&quot;,&#10;   &quot;ledger&quot;: {&#10;    &quot;Benzin&quot;: {&#10;     &quot;comment&quot;: &quot;Ensartet diagramtype for alle&quot;,&#10;     &quot;hex_color&quot;: &quot;#808080&quot;,&#10;     &quot;ix_series&quot;: 3,&#10;     &quot;name&quot;: &quot;vcqt&quot;,&#10;     &quot;timestamp&quot;: &quot;2022-04-26 09:42:13&quot;,&#10;     &quot;xlcharttype&quot;: &quot;xlColumnStacked&quot;&#10;    },&#10;    &quot;Diesel&quot;: {&#10;     &quot;comment&quot;: &quot;Ensartet diagramtype for alle&quot;,&#10;     &quot;hex_color&quot;: &quot;#404040&quot;,&#10;     &quot;ix_series&quot;: 4,&#10;     &quot;name&quot;: &quot;vcqt&quot;,&#10;     &quot;timestamp&quot;: &quot;2022-04-26 09:42:13&quot;,&#10;     &quot;xlcharttype&quot;: &quot;xlColumnStacked&quot;&#10;    },&#10;    &quot;El&quot;: {&#10;     &quot;comment&quot;: &quot;Ensartet diagramtype for alle&quot;,&#10;     &quot;hex_color&quot;: &quot;#0097A7&quot;,&#10;     &quot;ix_series&quot;: 1,&#10;     &quot;name&quot;: &quot;vcqt&quot;,&#10;     &quot;timestamp&quot;: &quot;2022-04-26 09:42:13&quot;,&#10;     &quot;xlcharttype&quot;: &quot;xlColumnStacked&quot;&#10;    },&#10;    &quot;Plug-in hybrid&quot;: {&#10;     &quot;comment&quot;: &quot;Ensartet diagramtype for alle&quot;,&#10;     &quot;hex_color&quot;: &quot;#46AFF0&quot;,&#10;     &quot;ix_series&quot;: 2,&#10;     &quot;name&quot;: &quot;vcqt&quot;,&#10;     &quot;timestamp&quot;: &quot;2022-04-26 09:42:13&quot;,&#10;     &quot;xlcharttype&quot;: &quot;xlColumnStacked&quot;&#10;    },&#10;    &quot;Øvrig&quot;: {&#10;     &quot;comment&quot;: &quot;Ensartet diagramtype for alle&quot;,&#10;     &quot;hex_color&quot;: &quot;#5BEADB&quot;,&#10;     &quot;ix_series&quot;: 5,&#10;     &quot;name&quot;: &quot;vcqt&quot;,&#10;     &quot;timestamp&quot;: &quot;2022-04-26 09:42:1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254000</xdr:colOff>
      <xdr:row>628</xdr:row>
      <xdr:rowOff>0</xdr:rowOff>
    </xdr:from>
    <xdr:to>
      <xdr:col>7</xdr:col>
      <xdr:colOff>279400</xdr:colOff>
      <xdr:row>643</xdr:row>
      <xdr:rowOff>157163</xdr:rowOff>
    </xdr:to>
    <xdr:graphicFrame macro="">
      <xdr:nvGraphicFramePr>
        <xdr:cNvPr id="30" name="chart_4a_26" descr="{&#10;   &quot;timestamp&quot;: &quot;2022-04-04 13:06:24&quot;,&#10;   &quot;fig_notat&quot;: 26,&#10;   &quot;notat_id&quot;: &quot;04A&quot;,&#10;   &quot;fig_title&quot;: &quot;Gennemsnitlig reel energiintensitet for benzin- og dieselk\u00F8ret\u00F8jer, 1990-2020&quot;,&#10;   &quot;plot_title&quot;: &quot;Reel energiintensite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&#10;   ],&#10;   &quot;unit_on_yaxis&quot;: &quot;MJ/km&quot;,&#10;   &quot;name&quot;: &quot;nha&quot;,&#10;   &quot;comment&quot;: &quot;figurcheck&quot;,&#10;   &quot;ledger&quot;: {&#10;    &quot;Busser, diesel&quot;: {&#10;     &quot;comment&quot;: &quot;figurcheck&quot;,&#10;     &quot;hex_color&quot;: &quot;#673AB7&quot;,&#10;     &quot;ix_series&quot;: 1,&#10;     &quot;name&quot;: &quot;nha&quot;,&#10;     &quot;timestamp&quot;: &quot;2022-04-04 13:06:24&quot;,&#10;     &quot;xlcharttype&quot;: &quot;xlLine&quot;&#10;    },&#10;    &quot;Lastbiler, diesel&quot;: {&#10;     &quot;comment&quot;: &quot;figurcheck&quot;,&#10;     &quot;hex_color&quot;: &quot;#000000&quot;,&#10;     &quot;ix_series&quot;: 2,&#10;     &quot;name&quot;: &quot;nha&quot;,&#10;     &quot;timestamp&quot;: &quot;2022-04-04 13:06:24&quot;,&#10;     &quot;xlcharttype&quot;: &quot;xlLine&quot;&#10;    },&#10;    &quot;Personbiler, benzin&quot;: {&#10;     &quot;comment&quot;: &quot;figurcheck&quot;,&#10;     &quot;hex_color&quot;: &quot;#404040&quot;,&#10;     &quot;ix_series&quot;: 6,&#10;     &quot;name&quot;: &quot;nha&quot;,&#10;     &quot;timestamp&quot;: &quot;2022-04-04 13:06:24&quot;,&#10;     &quot;xlcharttype&quot;: &quot;xlLine&quot;&#10;    },&#10;    &quot;Personbiler, diesel&quot;: {&#10;     &quot;comment&quot;: &quot;figurcheck&quot;,&#10;     &quot;hex_color&quot;: &quot;#FF8181&quot;,&#10;     &quot;ix_series&quot;: 5,&#10;     &quot;name&quot;: &quot;nha&quot;,&#10;     &quot;timestamp&quot;: &quot;2022-04-04 13:06:24&quot;,&#10;     &quot;xlcharttype&quot;: &quot;xlLine&quot;&#10;    },&#10;    &quot;Varebiler, benzin&quot;: {&#10;     &quot;comment&quot;: &quot;figurcheck&quot;,&#10;     &quot;hex_color&quot;: &quot;#0097A7&quot;,&#10;     &quot;ix_series&quot;: 4,&#10;     &quot;name&quot;: &quot;nha&quot;,&#10;     &quot;timestamp&quot;: &quot;2022-04-04 13:06:24&quot;,&#10;     &quot;xlcharttype&quot;: &quot;xlLine&quot;&#10;    },&#10;    &quot;Varebiler, diesel&quot;: {&#10;     &quot;comment&quot;: &quot;figurcheck&quot;,&#10;     &quot;hex_color&quot;: &quot;#0091EA&quot;,&#10;     &quot;ix_series&quot;: 3,&#10;     &quot;name&quot;: &quot;nha&quot;,&#10;     &quot;timestamp&quot;: &quot;2022-04-04 13:06:2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31" name="chart_4a_18" descr="{&#10;   &quot;timestamp&quot;: &quot;2022-04-01 09:37:35&quot;,&#10;   &quot;fig_notat&quot;: 18,&#10;   &quot;notat_id&quot;: &quot;04A&quot;,&#10;   &quot;fig_title&quot;: &quot;Udledninger fra indenrigss\u00F8fart og -luftfart&quot;,&#10;   &quot;plot_title&quot;: &quot;Udledninger fra indenrigss\u00F8fart og -luftfa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nha&quot;,&#10;   &quot;comment&quot;: &quot;figurcheck&quot;,&#10;   &quot;ledger&quot;: {&#10;    &quot;Indenrigsluftfart&quot;: {&#10;     &quot;comment&quot;: &quot;figurcheck&quot;,&#10;     &quot;hex_color&quot;: &quot;#FFDA06&quot;,&#10;     &quot;ix_series&quot;: 2,&#10;     &quot;name&quot;: &quot;nha&quot;,&#10;     &quot;timestamp&quot;: &quot;2022-04-01 09:37:35&quot;,&#10;     &quot;xlcharttype&quot;: &quot;xlLine&quot;&#10;    },&#10;    &quot;Indenrigssøfart&quot;: {&#10;     &quot;comment&quot;: &quot;figurcheck&quot;,&#10;     &quot;hex_color&quot;: &quot;#0C2D83&quot;,&#10;     &quot;ix_series&quot;: 1,&#10;     &quot;name&quot;: &quot;nha&quot;,&#10;     &quot;timestamp&quot;: &quot;2022-04-01 09:37:3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32" name="chart_4a_16" descr="{&#10;   &quot;timestamp&quot;: &quot;2022-04-25 11:36:01&quot;,&#10;   &quot;fig_notat&quot;: 16,&#10;   &quot;notat_id&quot;: &quot;04A&quot;,&#10;   &quot;fig_title&quot;: &quot;Banetransportens energiforbrug fordelt p\u00E5 energivarer&quot;,&#10;   &quot;plot_title&quot;: &quot;Energiforbrug i bane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aggregeringer&quot;,&#10;   &quot;ledger&quot;: {&#10;    &quot;Benzin&quot;: {&#10;     &quot;comment&quot;: &quot;Rettet aggregeringer&quot;,&#10;     &quot;hex_color&quot;: &quot;#808080&quot;,&#10;     &quot;ix_series&quot;: 4,&#10;     &quot;name&quot;: &quot;vcqt&quot;,&#10;     &quot;timestamp&quot;: &quot;2022-04-25 11:36:01&quot;,&#10;     &quot;xlcharttype&quot;: &quot;xlAreaStacked&quot;&#10;    },&#10;    &quot;Diesel&quot;: {&#10;     &quot;comment&quot;: &quot;Rettet aggregeringer&quot;,&#10;     &quot;hex_color&quot;: &quot;#404040&quot;,&#10;     &quot;ix_series&quot;: 1,&#10;     &quot;name&quot;: &quot;vcqt&quot;,&#10;     &quot;timestamp&quot;: &quot;2022-04-25 11:36:01&quot;,&#10;     &quot;xlcharttype&quot;: &quot;xlAreaStacked&quot;&#10;    },&#10;    &quot;Elektricitet&quot;: {&#10;     &quot;comment&quot;: &quot;Rettet aggregeringer&quot;,&#10;     &quot;hex_color&quot;: &quot;#46AFF0&quot;,&#10;     &quot;ix_series&quot;: 3,&#10;     &quot;name&quot;: &quot;vcqt&quot;,&#10;     &quot;timestamp&quot;: &quot;2022-04-25 11:36:01&quot;,&#10;     &quot;xlcharttype&quot;: &quot;xlAreaStacked&quot;&#10;    },&#10;    &quot;VE-brændstoffer iblandet diesel&quot;: {&#10;     &quot;comment&quot;: &quot;Rettet aggregeringer&quot;,&#10;     &quot;hex_color&quot;: &quot;#6FB5BD&quot;,&#10;     &quot;ix_series&quot;: 2,&#10;     &quot;name&quot;: &quot;vcqt&quot;,&#10;     &quot;timestamp&quot;: &quot;2022-04-25 11:36:0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33" name="chart_4a_17" descr="{&#10;   &quot;timestamp&quot;: &quot;2022-04-25 11:37:11&quot;,&#10;   &quot;fig_notat&quot;: 17,&#10;   &quot;notat_id&quot;: &quot;04A&quot;,&#10;   &quot;fig_title&quot;: &quot;Udledninger fra banetransporten (for perioden 2021-2035 opdelt p\u00E5 togtyper)&quot;,&#10;   &quot;plot_title&quot;: &quot;Udledninger fra bane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diagramtype&quot;,&#10;   &quot;ledger&quot;: {&#10;    &quot;Andre tog (lokalbaner mv.)&quot;: {&#10;     &quot;comment&quot;: &quot;Rettet diagramtype&quot;,&#10;     &quot;hex_color&quot;: &quot;#673AB7&quot;,&#10;     &quot;ix_series&quot;: 1,&#10;     &quot;name&quot;: &quot;vcqt&quot;,&#10;     &quot;timestamp&quot;: &quot;2022-04-25 11:37:11&quot;,&#10;     &quot;xlcharttype&quot;: &quot;xlColumnStacked&quot;&#10;    },&#10;    &quot;Fjern- og regionaltog&quot;: {&#10;     &quot;comment&quot;: &quot;Rettet diagramtype&quot;,&#10;     &quot;hex_color&quot;: &quot;#FF5252&quot;,&#10;     &quot;ix_series&quot;: 2,&#10;     &quot;name&quot;: &quot;vcqt&quot;,&#10;     &quot;timestamp&quot;: &quot;2022-04-25 11:37:11&quot;,&#10;     &quot;xlcharttype&quot;: &quot;xlColumnStacked&quot;&#10;    },&#10;    &quot;Samlede udledninger&quot;: {&#10;     &quot;comment&quot;: &quot;Rettet diagramtype&quot;,&#10;     &quot;hex_color&quot;: &quot;#0097A7&quot;,&#10;     &quot;ix_series&quot;: 3,&#10;     &quot;name&quot;: &quot;vcqt&quot;,&#10;     &quot;timestamp&quot;: &quot;2022-04-25 11:37:11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34" name="chart_4a_12" descr="{&#10;   &quot;timestamp&quot;: &quot;2022-04-01 09:32:27&quot;,&#10;   &quot;fig_notat&quot;: 12,&#10;   &quot;notat_id&quot;: &quot;04A&quot;,&#10;   &quot;fig_title&quot;: &quot;Indeks for trafikarbejde, energiintensitet og energiforbrug for personbiler, 2020-2035&quot;,&#10;   &quot;plot_title&quot;: &quot;Indekseret udvikling for personbiler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20 = 100)&quot;,&#10;   &quot;name&quot;: &quot;nha&quot;,&#10;   &quot;comment&quot;: &quot;figur check&quot;,&#10;   &quot;ledger&quot;: {&#10;    &quot;Energiforbrug&quot;: {&#10;     &quot;comment&quot;: &quot;figur check&quot;,&#10;     &quot;hex_color&quot;: &quot;#0091EA&quot;,&#10;     &quot;ix_series&quot;: 2,&#10;     &quot;name&quot;: &quot;nha&quot;,&#10;     &quot;timestamp&quot;: &quot;2022-04-01 09:32:27&quot;,&#10;     &quot;xlcharttype&quot;: &quot;xlLine&quot;&#10;    },&#10;    &quot;Energiintensitet&quot;: {&#10;     &quot;comment&quot;: &quot;figur check&quot;,&#10;     &quot;hex_color&quot;: &quot;#0097A7&quot;,&#10;     &quot;ix_series&quot;: 3,&#10;     &quot;name&quot;: &quot;nha&quot;,&#10;     &quot;timestamp&quot;: &quot;2022-04-01 09:32:27&quot;,&#10;     &quot;xlcharttype&quot;: &quot;xlLine&quot;&#10;    },&#10;    &quot;Trafikarbejde&quot;: {&#10;     &quot;comment&quot;: &quot;figur check&quot;,&#10;     &quot;hex_color&quot;: &quot;#FF5252&quot;,&#10;     &quot;ix_series&quot;: 1,&#10;     &quot;name&quot;: &quot;nha&quot;,&#10;     &quot;timestamp&quot;: &quot;2022-04-01 09:32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35" name="chart_4a_14" descr="{&#10;   &quot;timestamp&quot;: &quot;2022-04-04 13:00:14&quot;,&#10;   &quot;fig_notat&quot;: 14,&#10;   &quot;notat_id&quot;: &quot;04A&quot;,&#10;   &quot;fig_title&quot;: &quot;Energiforbrug i vejtransporten fordelt p\u00E5 energivarer&quot;,&#10;   &quot;plot_title&quot;: &quot;Energiforbrug i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2,&#10;     &quot;name&quot;: &quot;nha&quot;,&#10;     &quot;timestamp&quot;: &quot;2022-04-04 13:00:14&quot;,&#10;     &quot;xlcharttype&quot;: &quot;xlLine&quot;&#10;    },&#10;    &quot;Diesel&quot;: {&#10;     &quot;comment&quot;: &quot;figurcheck&quot;,&#10;     &quot;hex_color&quot;: &quot;#000000&quot;,&#10;     &quot;ix_series&quot;: 1,&#10;     &quot;name&quot;: &quot;nha&quot;,&#10;     &quot;timestamp&quot;: &quot;2022-04-04 13:00:14&quot;,&#10;     &quot;xlcharttype&quot;: &quot;xlLine&quot;&#10;    },&#10;    &quot;Elektricitet&quot;: {&#10;     &quot;comment&quot;: &quot;figurcheck&quot;,&#10;     &quot;hex_color&quot;: &quot;#0091EA&quot;,&#10;     &quot;ix_series&quot;: 3,&#10;     &quot;name&quot;: &quot;nha&quot;,&#10;     &quot;timestamp&quot;: &quot;2022-04-04 13:00:14&quot;,&#10;     &quot;xlcharttype&quot;: &quot;xlLine&quot;&#10;    },&#10;    &quot;VE-brændstoffer iblandet benzin&quot;: {&#10;     &quot;comment&quot;: &quot;figurcheck&quot;,&#10;     &quot;hex_color&quot;: &quot;#5BEADB&quot;,&#10;     &quot;ix_series&quot;: 5,&#10;     &quot;name&quot;: &quot;nha&quot;,&#10;     &quot;timestamp&quot;: &quot;2022-04-04 13:00:14&quot;,&#10;     &quot;xlcharttype&quot;: &quot;xlLine&quot;&#10;    },&#10;    &quot;VE-brændstoffer iblandet diesel&quot;: {&#10;     &quot;comment&quot;: &quot;figurcheck&quot;,&#10;     &quot;hex_color&quot;: &quot;#6FB5BD&quot;,&#10;     &quot;ix_series&quot;: 4,&#10;     &quot;name&quot;: &quot;nha&quot;,&#10;     &quot;timestamp&quot;: &quot;2022-04-04 13:00:14&quot;,&#10;     &quot;xlcharttype&quot;: &quot;xlLine&quot;&#10;    },&#10;    &quot;Øvrige&quot;: {&#10;     &quot;comment&quot;: &quot;figurcheck&quot;,&#10;     &quot;hex_color&quot;: &quot;#673AB7&quot;,&#10;     &quot;ix_series&quot;: 6,&#10;     &quot;name&quot;: &quot;nha&quot;,&#10;     &quot;timestamp&quot;: &quot;2022-04-04 13:00:1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273050</xdr:colOff>
      <xdr:row>302</xdr:row>
      <xdr:rowOff>152400</xdr:rowOff>
    </xdr:from>
    <xdr:to>
      <xdr:col>7</xdr:col>
      <xdr:colOff>298450</xdr:colOff>
      <xdr:row>318</xdr:row>
      <xdr:rowOff>119063</xdr:rowOff>
    </xdr:to>
    <xdr:graphicFrame macro="">
      <xdr:nvGraphicFramePr>
        <xdr:cNvPr id="36" name="chart_4a_13" descr="{&#10;   &quot;timestamp&quot;: &quot;2022-04-25 09:13:40&quot;,&#10;   &quot;fig_notat&quot;: 13,&#10;   &quot;fig_report&quot;: 4,&#10;   &quot;notat_id&quot;: &quot;04A&quot;,&#10;   &quot;fig_title&quot;: &quot;Energiforbrug i vejtransporten fordelt p\u00E5 energivarer&quot;,&#10;   &quot;plot_title&quot;: &quot;Energiforbrug i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rettet r\u00E6kkef\u00F8lge og farver&quot;,&#10;   &quot;ledger&quot;: {&#10;    &quot;Benzin&quot;: {&#10;     &quot;comment&quot;: &quot;rettet r\u00E6kkef\u00F8lge og farver&quot;,&#10;     &quot;hex_color&quot;: &quot;#808080&quot;,&#10;     &quot;ix_series&quot;: 3,&#10;     &quot;name&quot;: &quot;azh&quot;,&#10;     &quot;timestamp&quot;: &quot;2022-04-25 09:13:40&quot;,&#10;     &quot;xlcharttype&quot;: &quot;xlAreaStacked&quot;&#10;    },&#10;    &quot;Diesel&quot;: {&#10;     &quot;comment&quot;: &quot;rettet r\u00E6kkef\u00F8lge og farver&quot;,&#10;     &quot;hex_color&quot;: &quot;#404040&quot;,&#10;     &quot;ix_series&quot;: 1,&#10;     &quot;name&quot;: &quot;azh&quot;,&#10;     &quot;timestamp&quot;: &quot;2022-04-25 09:13:40&quot;,&#10;     &quot;xlcharttype&quot;: &quot;xlAreaStacked&quot;&#10;    },&#10;    &quot;Elektricitet&quot;: {&#10;     &quot;comment&quot;: &quot;rettet r\u00E6kkef\u00F8lge og farver&quot;,&#10;     &quot;hex_color&quot;: &quot;#46AFF0&quot;,&#10;     &quot;ix_series&quot;: 5,&#10;     &quot;name&quot;: &quot;azh&quot;,&#10;     &quot;timestamp&quot;: &quot;2022-04-25 09:13:40&quot;,&#10;     &quot;xlcharttype&quot;: &quot;xlAreaStacked&quot;&#10;    },&#10;    &quot;VE-brændstoffer iblandet benzin&quot;: {&#10;     &quot;comment&quot;: &quot;rettet r\u00E6kkef\u00F8lge og farver&quot;,&#10;     &quot;hex_color&quot;: &quot;#5BEADB&quot;,&#10;     &quot;ix_series&quot;: 4,&#10;     &quot;name&quot;: &quot;azh&quot;,&#10;     &quot;timestamp&quot;: &quot;2022-04-25 09:13:40&quot;,&#10;     &quot;xlcharttype&quot;: &quot;xlAreaStacked&quot;&#10;    },&#10;    &quot;VE-brændstoffer iblandet diesel&quot;: {&#10;     &quot;comment&quot;: &quot;rettet r\u00E6kkef\u00F8lge og farver&quot;,&#10;     &quot;hex_color&quot;: &quot;#6FB5BD&quot;,&#10;     &quot;ix_series&quot;: 2,&#10;     &quot;name&quot;: &quot;azh&quot;,&#10;     &quot;timestamp&quot;: &quot;2022-04-25 09:13:40&quot;,&#10;     &quot;xlcharttype&quot;: &quot;xlAreaStacked&quot;&#10;    },&#10;    &quot;Øvrige&quot;: {&#10;     &quot;comment&quot;: &quot;rettet r\u00E6kkef\u00F8lge og farver&quot;,&#10;     &quot;hex_color&quot;: &quot;#9170CB&quot;,&#10;     &quot;ix_series&quot;: 6,&#10;     &quot;name&quot;: &quot;azh&quot;,&#10;     &quot;timestamp&quot;: &quot;2022-04-25 09:13:4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37" name="chart_4a_15" descr="{&#10;   &quot;timestamp&quot;: &quot;2022-04-04 12:51:34&quot;,&#10;   &quot;fig_notat&quot;: 15,&#10;   &quot;fig_report&quot;: 2,&#10;   &quot;notat_id&quot;: &quot;04A&quot;,&#10;   &quot;fig_title&quot;: &quot;Udledninger fra vejtransporten\u00A0fordelt p\u00E5 k\u00F8ret\u00F8jer&quot;,&#10;   &quot;plot_title&quot;: &quot;Udledninger fra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nha&quot;,&#10;   &quot;comment&quot;: &quot;figurcheck&quot;,&#10;   &quot;ledger&quot;: {&#10;    &quot;Busser&quot;: {&#10;     &quot;comment&quot;: &quot;figurcheck&quot;,&#10;     &quot;hex_color&quot;: &quot;#673AB7&quot;,&#10;     &quot;ix_series&quot;: 5,&#10;     &quot;name&quot;: &quot;nha&quot;,&#10;     &quot;timestamp&quot;: &quot;2022-04-04 12:51:34&quot;,&#10;     &quot;xlcharttype&quot;: &quot;xlLine&quot;&#10;    },&#10;    &quot;Grænsehandel&quot;: {&#10;     &quot;comment&quot;: &quot;figurcheck&quot;,&#10;     &quot;hex_color&quot;: &quot;#1DE2CD&quot;,&#10;     &quot;ix_series&quot;: 4,&#10;     &quot;name&quot;: &quot;nha&quot;,&#10;     &quot;timestamp&quot;: &quot;2022-04-04 12:51:34&quot;,&#10;     &quot;xlcharttype&quot;: &quot;xlLine&quot;&#10;    },&#10;    &quot;Lastbiler&quot;: {&#10;     &quot;comment&quot;: &quot;figurcheck&quot;,&#10;     &quot;hex_color&quot;: &quot;#808080&quot;,&#10;     &quot;ix_series&quot;: 3,&#10;     &quot;name&quot;: &quot;nha&quot;,&#10;     &quot;timestamp&quot;: &quot;2022-04-04 12:51:34&quot;,&#10;     &quot;xlcharttype&quot;: &quot;xlLine&quot;&#10;    },&#10;    &quot;Motorcykler&quot;: {&#10;     &quot;comment&quot;: &quot;figurcheck&quot;,&#10;     &quot;hex_color&quot;: &quot;#0097A7&quot;,&#10;     &quot;ix_series&quot;: 6,&#10;     &quot;name&quot;: &quot;nha&quot;,&#10;     &quot;timestamp&quot;: &quot;2022-04-04 12:51:34&quot;,&#10;     &quot;xlcharttype&quot;: &quot;xlLine&quot;&#10;    },&#10;    &quot;Personbiler&quot;: {&#10;     &quot;comment&quot;: &quot;figurcheck&quot;,&#10;     &quot;hex_color&quot;: &quot;#000000&quot;,&#10;     &quot;ix_series&quot;: 1,&#10;     &quot;name&quot;: &quot;nha&quot;,&#10;     &quot;timestamp&quot;: &quot;2022-04-04 12:51:34&quot;,&#10;     &quot;xlcharttype&quot;: &quot;xlLine&quot;&#10;    },&#10;    &quot;Varebiler&quot;: {&#10;     &quot;comment&quot;: &quot;figurcheck&quot;,&#10;     &quot;hex_color&quot;: &quot;#0091EA&quot;,&#10;     &quot;ix_series&quot;: 2,&#10;     &quot;name&quot;: &quot;nha&quot;,&#10;     &quot;timestamp&quot;: &quot;2022-04-04 12:51:3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b_1" descr="{&#10;   &quot;timestamp&quot;: &quot;2022-04-22 09:23:00&quot;,&#10;   &quot;fig_notat&quot;: 1,&#10;   &quot;notat_id&quot;: &quot;04B&quot;,&#10;   &quot;fig_title&quot;: &quot;Forbrug af flydende br\u00E6ndstoffer fordelt p\u00E5 fossile og VE-baserede br\u00E6ndstoffer&quot;,&#10;   &quot;plot_title&quot;: &quot;Forbrug af flydende br\u00E6ndstoff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tilf\u00F8jet til notat&quot;,&#10;   &quot;ledger&quot;: {&#10;    &quot;Benzin &amp; Diesel - Transport&quot;: {&#10;     &quot;comment&quot;: &quot;tilf\u00F8jet til notat&quot;,&#10;     &quot;hex_color&quot;: &quot;#4F67A5&quot;,&#10;     &quot;ix_series&quot;: 1,&#10;     &quot;name&quot;: &quot;azh&quot;,&#10;     &quot;timestamp&quot;: &quot;2022-04-22 09:23:00&quot;,&#10;     &quot;xlcharttype&quot;: &quot;xlAreaStacked&quot;&#10;    },&#10;    &quot;Benzin &amp; Diesel - Øvrige&quot;: {&#10;     &quot;comment&quot;: &quot;tilf\u00F8jet til notat&quot;,&#10;     &quot;hex_color&quot;: &quot;#46AFF0&quot;,&#10;     &quot;ix_series&quot;: 2,&#10;     &quot;name&quot;: &quot;azh&quot;,&#10;     &quot;timestamp&quot;: &quot;2022-04-22 09:23:00&quot;,&#10;     &quot;xlcharttype&quot;: &quot;xlAreaStacked&quot;&#10;    },&#10;    &quot;Grænsehandel&quot;: {&#10;     &quot;comment&quot;: &quot;tilf\u00F8jet til notat&quot;,&#10;     &quot;hex_color&quot;: &quot;#808080&quot;,&#10;     &quot;ix_series&quot;: 5,&#10;     &quot;name&quot;: &quot;azh&quot;,&#10;     &quot;timestamp&quot;: &quot;2022-04-22 09:23:00&quot;,&#10;     &quot;xlcharttype&quot;: &quot;xlAreaStacked&quot;&#10;    },&#10;    &quot;VE-andel (højre akse)&quot;: {&#10;     &quot;comment&quot;: &quot;tilf\u00F8jet til notat&quot;,&#10;     &quot;hex_color&quot;: &quot;#FF5252&quot;,&#10;     &quot;ix_series&quot;: 6,&#10;     &quot;name&quot;: &quot;azh&quot;,&#10;     &quot;timestamp&quot;: &quot;2022-04-22 09:23:00&quot;,&#10;     &quot;xlcharttype&quot;: &quot;xlLine&quot;&#10;    },&#10;    &quot;VE-brændstof - Transport&quot;: {&#10;     &quot;comment&quot;: &quot;tilf\u00F8jet til notat&quot;,&#10;     &quot;hex_color&quot;: &quot;#6FB5BD&quot;,&#10;     &quot;ix_series&quot;: 3,&#10;     &quot;name&quot;: &quot;azh&quot;,&#10;     &quot;timestamp&quot;: &quot;2022-04-22 09:23:00&quot;,&#10;     &quot;xlcharttype&quot;: &quot;xlAreaStacked&quot;&#10;    },&#10;    &quot;VE-brændstof - Øvrige&quot;: {&#10;     &quot;comment&quot;: &quot;tilf\u00F8jet til notat&quot;,&#10;     &quot;hex_color&quot;: &quot;#5BEADB&quot;,&#10;     &quot;ix_series&quot;: 4,&#10;     &quot;name&quot;: &quot;azh&quot;,&#10;     &quot;timestamp&quot;: &quot;2022-04-22 09:23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4b_2" descr="{&#10;   &quot;timestamp&quot;: &quot;2022-04-27 13:01:58&quot;,&#10;   &quot;fig_notat&quot;: 2,&#10;   &quot;notat_id&quot;: &quot;04B&quot;,&#10;   &quot;fig_title&quot;: &quot;Sammenligning med forbrug af flydende br\u00E6ndstof og VE-andel i KF22 og KF21&quot;,&#10;   &quot;plot_title&quot;: &quot;Flydende br\u00E6ndstof og VE andel i transport og intern transpo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\u00E6ndret r\u00E6kkef\u00F8lge + farver&quot;,&#10;   &quot;ledger&quot;: {&#10;    &quot;KF21 - Samlet flydende brændstoffer&quot;: {&#10;     &quot;comment&quot;: &quot;\u00E6ndret r\u00E6kkef\u00F8lge + farver&quot;,&#10;     &quot;hex_color&quot;: &quot;#6FB5BD&quot;,&#10;     &quot;ix_series&quot;: 2,&#10;     &quot;name&quot;: &quot;azh&quot;,&#10;     &quot;timestamp&quot;: &quot;2022-04-27 13:01:58&quot;,&#10;     &quot;xlcharttype&quot;: &quot;xlLine&quot;&#10;    },&#10;    &quot;KF21 - VE andel (Højre akse)&quot;: {&#10;     &quot;comment&quot;: &quot;\u00E6ndret r\u00E6kkef\u00F8lge + farver&quot;,&#10;     &quot;hex_color&quot;: &quot;#0091EA&quot;,&#10;     &quot;ix_series&quot;: 4,&#10;     &quot;name&quot;: &quot;azh&quot;,&#10;     &quot;timestamp&quot;: &quot;2022-04-27 13:01:58&quot;,&#10;     &quot;xlcharttype&quot;: &quot;xlLine&quot;&#10;    },&#10;    &quot;KF22 - Samlet flydende brændstoffer&quot;: {&#10;     &quot;comment&quot;: &quot;\u00E6ndret r\u00E6kkef\u00F8lge + farver&quot;,&#10;     &quot;hex_color&quot;: &quot;#1D4C57&quot;,&#10;     &quot;ix_series&quot;: 1,&#10;     &quot;name&quot;: &quot;azh&quot;,&#10;     &quot;timestamp&quot;: &quot;2022-04-27 13:01:58&quot;,&#10;     &quot;xlcharttype&quot;: &quot;xlLine&quot;&#10;    },&#10;    &quot;KF22 - VE andel (Højre akse)&quot;: {&#10;     &quot;comment&quot;: &quot;\u00E6ndret r\u00E6kkef\u00F8lge + farver&quot;,&#10;     &quot;hex_color&quot;: &quot;#0C2D83&quot;,&#10;     &quot;ix_series&quot;: 3,&#10;     &quot;name&quot;: &quot;azh&quot;,&#10;     &quot;timestamp&quot;: &quot;2022-04-27 13:01:5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5a_1" descr="{&#10;   &quot;timestamp&quot;: &quot;2022-05-11 12:32:00&quot;,&#10;   &quot;fig_notat&quot;: 1,&#10;   &quot;fig_report&quot;: 1,&#10;   &quot;notat_id&quot;: &quot;05A&quot;,&#10;   &quot;fig_title&quot;: &quot;Udledninger fra serviceerhvervene fordelt p\u00E5 undersektorer og F-gasser&quot;,&#10;   &quot;plot_title&quot;: &quot;Udledninger fra service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opdateret lang titel&quot;,&#10;   &quot;ledger&quot;: {&#10;    &quot;Detail- og engroshandel&quot;: {&#10;     &quot;comment&quot;: &quot;opdateret lang titel&quot;,&#10;     &quot;hex_color&quot;: &quot;#9170CB&quot;,&#10;     &quot;ix_series&quot;: 1,&#10;     &quot;name&quot;: &quot;azh&quot;,&#10;     &quot;timestamp&quot;: &quot;2022-05-11 12:32:00&quot;,&#10;     &quot;xlcharttype&quot;: &quot;xlAreaStacked&quot;&#10;    },&#10;    &quot;F-gasser&quot;: {&#10;     &quot;comment&quot;: &quot;opdateret lang titel&quot;,&#10;     &quot;hex_color&quot;: &quot;#5BEADB&quot;,&#10;     &quot;ix_series&quot;: 5,&#10;     &quot;name&quot;: &quot;azh&quot;,&#10;     &quot;timestamp&quot;: &quot;2022-05-11 12:32:00&quot;,&#10;     &quot;xlcharttype&quot;: &quot;xlAreaStacked&quot;&#10;    },&#10;    &quot;Metan, lattergas og indirekte CO2&quot;: {&#10;     &quot;comment&quot;: &quot;opdateret lang titel&quot;,&#10;     &quot;hex_color&quot;: &quot;#6FB5BD&quot;,&#10;     &quot;ix_series&quot;: 4,&#10;     &quot;name&quot;: &quot;azh&quot;,&#10;     &quot;timestamp&quot;: &quot;2022-05-11 12:32:00&quot;,&#10;     &quot;xlcharttype&quot;: &quot;xlAreaStacked&quot;&#10;    },&#10;    &quot;Offentlig service&quot;: {&#10;     &quot;comment&quot;: &quot;opdateret lang titel&quot;,&#10;     &quot;hex_color&quot;: &quot;#46AFF0&quot;,&#10;     &quot;ix_series&quot;: 2,&#10;     &quot;name&quot;: &quot;azh&quot;,&#10;     &quot;timestamp&quot;: &quot;2022-05-11 12:32:00&quot;,&#10;     &quot;xlcharttype&quot;: &quot;xlAreaStacked&quot;&#10;    },&#10;    &quot;Privat service&quot;: {&#10;     &quot;comment&quot;: &quot;opdateret lang titel&quot;,&#10;     &quot;hex_color&quot;: &quot;#4F67A5&quot;,&#10;     &quot;ix_series&quot;: 3,&#10;     &quot;name&quot;: &quot;azh&quot;,&#10;     &quot;timestamp&quot;: &quot;2022-05-11 12:32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5a_7" descr="{&#10;   &quot;timestamp&quot;: &quot;2022-04-20 15:11:51&quot;,&#10;   &quot;fig_notat&quot;: 7,&#10;   &quot;notat_id&quot;: &quot;05A&quot;,&#10;   &quot;fig_title&quot;: &quot;Servicesektorens udledningerne i KF22 sammenlignet med KF21&quot;,&#10;   &quot;plot_title&quot;: &quot;Servicesektorens udledninger i KF21 og KF22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, diagramtype og forklaring&quot;,&#10;   &quot;ledger&quot;: {&#10;    &quot;KF21&quot;: {&#10;     &quot;comment&quot;: &quot;Rettet farver, diagramtype og forklaring&quot;,&#10;     &quot;hex_color&quot;: &quot;#0097A7&quot;,&#10;     &quot;ix_series&quot;: 2,&#10;     &quot;name&quot;: &quot;vcqt&quot;,&#10;     &quot;timestamp&quot;: &quot;2022-04-20 15:11:51&quot;,&#10;     &quot;xlcharttype&quot;: &quot;xlLine&quot;&#10;    },&#10;    &quot;KF22&quot;: {&#10;     &quot;comment&quot;: &quot;Rettet farver, diagramtype og forklaring&quot;,&#10;     &quot;hex_color&quot;: &quot;#1D4C57&quot;,&#10;     &quot;ix_series&quot;: 1,&#10;     &quot;name&quot;: &quot;vcqt&quot;,&#10;     &quot;timestamp&quot;: &quot;2022-04-20 15:11:51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320675</xdr:colOff>
      <xdr:row>128</xdr:row>
      <xdr:rowOff>19050</xdr:rowOff>
    </xdr:from>
    <xdr:to>
      <xdr:col>7</xdr:col>
      <xdr:colOff>346075</xdr:colOff>
      <xdr:row>143</xdr:row>
      <xdr:rowOff>176213</xdr:rowOff>
    </xdr:to>
    <xdr:graphicFrame macro="">
      <xdr:nvGraphicFramePr>
        <xdr:cNvPr id="4" name="chart_5a_6" descr="{&#10;   &quot;timestamp&quot;: &quot;2022-04-21 19:25:49&quot;,&#10;   &quot;fig_notat&quot;: 6,&#10;   &quot;notat_id&quot;: &quot;05A&quot;,&#10;   &quot;fig_title&quot;: &quot;Tilbagev\u00E6rende udledninger i servicesektoren i 2030 og 2035 fordelt p\u00E5 energitjenester&quot;,&#10;   &quot;plot_title&quot;: &quot;Servicesektorens tilbagev\u00E6rende udledning&quot;,&#10;   &quot;year_on_xaxis&quot;: [&#10;    2030,&#10;    2035&#10;   ],&#10;   &quot;unit_on_yaxis&quot;: &quot;mio. ton CO2e&quot;,&#10;   &quot;name&quot;: &quot;maht&quot;,&#10;   &quot;comment&quot;: &quot;Kom i tanke om at jeg selv kunne \u00E6ndre, s\u00E5 nu har f-gasser f\u00E5et sin egen :)&quot;,&#10;   &quot;ledger&quot;: {&#10;    &quot;F-gasser&quot;: {&#10;     &quot;comment&quot;: &quot;Kom i tanke om at jeg selv kunne \u00E6ndre, s\u00E5 nu har f-gasser f\u00E5et sin egen :)&quot;,&#10;     &quot;hex_color&quot;: &quot;#6FB5BD&quot;,&#10;     &quot;ix_series&quot;: 3,&#10;     &quot;name&quot;: &quot;maht&quot;,&#10;     &quot;timestamp&quot;: &quot;2022-04-21 19:25:49&quot;,&#10;     &quot;xlcharttype&quot;: &quot;xlColumnStacked&quot;&#10;    },&#10;    &quot;Intern transport - Biomasse&quot;: {&#10;     &quot;comment&quot;: &quot;Kom i tanke om at jeg selv kunne \u00E6ndre, s\u00E5 nu har f-gasser f\u00E5et sin egen :)&quot;,&#10;     &quot;hex_color&quot;: &quot;#5BEADB&quot;,&#10;     &quot;ix_series&quot;: 4,&#10;     &quot;name&quot;: &quot;maht&quot;,&#10;     &quot;timestamp&quot;: &quot;2022-04-21 19:25:49&quot;,&#10;     &quot;xlcharttype&quot;: &quot;xlColumnStacked&quot;&#10;    },&#10;    &quot;Intern transport - Olie&quot;: {&#10;     &quot;comment&quot;: &quot;Kom i tanke om at jeg selv kunne \u00E6ndre, s\u00E5 nu har f-gasser f\u00E5et sin egen :)&quot;,&#10;     &quot;hex_color&quot;: &quot;#404040&quot;,&#10;     &quot;ix_series&quot;: 5,&#10;     &quot;name&quot;: &quot;maht&quot;,&#10;     &quot;timestamp&quot;: &quot;2022-04-21 19:25:49&quot;,&#10;     &quot;xlcharttype&quot;: &quot;xlColumnStacked&quot;&#10;    },&#10;    &quot;Metan, lattergas og indirekte CO2&quot;: {&#10;     &quot;comment&quot;: &quot;Kom i tanke om at jeg selv kunne \u00E6ndre, s\u00E5 nu har f-gasser f\u00E5et sin egen :)&quot;,&#10;     &quot;hex_color&quot;: &quot;#0097A7&quot;,&#10;     &quot;ix_series&quot;: 2,&#10;     &quot;name&quot;: &quot;maht&quot;,&#10;     &quot;timestamp&quot;: &quot;2022-04-21 19:25:49&quot;,&#10;     &quot;xlcharttype&quot;: &quot;xlColumnStacked&quot;&#10;    },&#10;    &quot;Procesvarme - Affald - ikke bionedbrydeligt&quot;: {&#10;     &quot;comment&quot;: &quot;Kom i tanke om at jeg selv kunne \u00E6ndre, s\u00E5 nu har f-gasser f\u00E5et sin egen :)&quot;,&#10;     &quot;hex_color&quot;: &quot;#1D4C57&quot;,&#10;     &quot;ix_series&quot;: 6,&#10;     &quot;name&quot;: &quot;maht&quot;,&#10;     &quot;timestamp&quot;: &quot;2022-04-21 19:25:49&quot;,&#10;     &quot;xlcharttype&quot;: &quot;xlColumnStacked&quot;&#10;    },&#10;    &quot;Procesvarme - Ledningsgas - fossil-del&quot;: {&#10;     &quot;comment&quot;: &quot;Kom i tanke om at jeg selv kunne \u00E6ndre, s\u00E5 nu har f-gasser f\u00E5et sin egen :)&quot;,&#10;     &quot;hex_color&quot;: &quot;#9170CB&quot;,&#10;     &quot;ix_series&quot;: 7,&#10;     &quot;name&quot;: &quot;maht&quot;,&#10;     &quot;timestamp&quot;: &quot;2022-04-21 19:25:49&quot;,&#10;     &quot;xlcharttype&quot;: &quot;xlColumnStacked&quot;&#10;    },&#10;    &quot;Procesvarme - Olie&quot;: {&#10;     &quot;comment&quot;: &quot;Kom i tanke om at jeg selv kunne \u00E6ndre, s\u00E5 nu har f-gasser f\u00E5et sin egen :)&quot;,&#10;     &quot;hex_color&quot;: &quot;#404040&quot;,&#10;     &quot;ix_series&quot;: 8,&#10;     &quot;name&quot;: &quot;maht&quot;,&#10;     &quot;timestamp&quot;: &quot;2022-04-21 19:25:49&quot;,&#10;     &quot;xlcharttype&quot;: &quot;xlColumnStacked&quot;&#10;    },&#10;    &quot;Rumvarme - Ledningsgas - forssil-del&quot;: {&#10;     &quot;comment&quot;: &quot;Kom i tanke om at jeg selv kunne \u00E6ndre, s\u00E5 nu har f-gasser f\u00E5et sin egen :)&quot;,&#10;     &quot;hex_color&quot;: &quot;#9170CB&quot;,&#10;     &quot;ix_series&quot;: 9,&#10;     &quot;name&quot;: &quot;maht&quot;,&#10;     &quot;timestamp&quot;: &quot;2022-04-21 19:25:49&quot;,&#10;     &quot;xlcharttype&quot;: &quot;xlColumnStacked&quot;&#10;    },&#10;    &quot;Rumvarme - Olie&quot;: {&#10;     &quot;comment&quot;: &quot;Kom i tanke om at jeg selv kunne \u00E6ndre, s\u00E5 nu har f-gasser f\u00E5et sin egen :)&quot;,&#10;     &quot;hex_color&quot;: &quot;#404040&quot;,&#10;     &quot;ix_series&quot;: 10,&#10;     &quot;name&quot;: &quot;maht&quot;,&#10;     &quot;timestamp&quot;: &quot;2022-04-21 19:25:49&quot;,&#10;     &quot;xlcharttype&quot;: &quot;xlColumnStacked&quot;&#10;    },&#10;    &quot;Øvrige&quot;: {&#10;     &quot;comment&quot;: &quot;Kom i tanke om at jeg selv kunne \u00E6ndre, s\u00E5 nu har f-gasser f\u00E5et sin egen :)&quot;,&#10;     &quot;hex_color&quot;: &quot;#FFDA06&quot;,&#10;     &quot;ix_series&quot;: 1,&#10;     &quot;name&quot;: &quot;maht&quot;,&#10;     &quot;timestamp&quot;: &quot;2022-04-21 19:25:4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5a_8" descr="{&#10;   &quot;timestamp&quot;: &quot;2022-04-08 14:58:09&quot;,&#10;   &quot;fig_notat&quot;: 8,&#10;   &quot;notat_id&quot;: &quot;05A&quot;,&#10;   &quot;fig_title&quot;: &quot;Biogene, energirelaterede CO2-udledninger fra servicesektoren&quot;,&#10;   &quot;plot_title&quot;: &quot;Servicesektorens biogene udledn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, bionedbrydeligt&quot;: {&#10;     &quot;comment&quot;: &quot;Rettet farver og r\u00E6kkef\u00F8lge&quot;,&#10;     &quot;hex_color&quot;: &quot;#4F67A5&quot;,&#10;     &quot;ix_series&quot;: 2,&#10;     &quot;name&quot;: &quot;vcqt&quot;,&#10;     &quot;timestamp&quot;: &quot;2022-04-08 14:58:09&quot;,&#10;     &quot;xlcharttype&quot;: &quot;xlAreaStacked&quot;&#10;    },&#10;    &quot;Biodiesel&quot;: {&#10;     &quot;comment&quot;: &quot;Rettet farver og r\u00E6kkef\u00F8lge&quot;,&#10;     &quot;hex_color&quot;: &quot;#9170CB&quot;,&#10;     &quot;ix_series&quot;: 5,&#10;     &quot;name&quot;: &quot;vcqt&quot;,&#10;     &quot;timestamp&quot;: &quot;2022-04-08 14:58:09&quot;,&#10;     &quot;xlcharttype&quot;: &quot;xlAreaStacked&quot;&#10;    },&#10;    &quot;Biogas inkl. bionaturgas&quot;: {&#10;     &quot;comment&quot;: &quot;Rettet farver og r\u00E6kkef\u00F8lge&quot;,&#10;     &quot;hex_color&quot;: &quot;#6FB5BD&quot;,&#10;     &quot;ix_series&quot;: 1,&#10;     &quot;name&quot;: &quot;vcqt&quot;,&#10;     &quot;timestamp&quot;: &quot;2022-04-08 14:58:09&quot;,&#10;     &quot;xlcharttype&quot;: &quot;xlAreaStacked&quot;&#10;    },&#10;    &quot;Biomasse&quot;: {&#10;     &quot;comment&quot;: &quot;Rettet farver og r\u00E6kkef\u00F8lge&quot;,&#10;     &quot;hex_color&quot;: &quot;#5BEADB&quot;,&#10;     &quot;ix_series&quot;: 4,&#10;     &quot;name&quot;: &quot;vcqt&quot;,&#10;     &quot;timestamp&quot;: &quot;2022-04-08 14:58:09&quot;,&#10;     &quot;xlcharttype&quot;: &quot;xlAreaStacked&quot;&#10;    },&#10;    &quot;Træpiller&quot;: {&#10;     &quot;comment&quot;: &quot;Rettet farver og r\u00E6kkef\u00F8lge&quot;,&#10;     &quot;hex_color&quot;: &quot;#0097A7&quot;,&#10;     &quot;ix_series&quot;: 3,&#10;     &quot;name&quot;: &quot;vcqt&quot;,&#10;     &quot;timestamp&quot;: &quot;2022-04-08 14:58:0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5a_4" descr="{&#10;   &quot;timestamp&quot;: &quot;2022-04-19 15:42:27&quot;,&#10;   &quot;fig_notat&quot;: 4,&#10;   &quot;notat_id&quot;: &quot;05A&quot;,&#10;   &quot;fig_title&quot;: &quot;Indeks for udledninger, energiforbrug og produktion for handel og privat service, uden datacentre, 2010-2035&quot;,&#10;   &quot;plot_title&quot;: &quot;Udledninger, energiforbrug og produktion for handel og privat service, uden datacentre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maht&quot;,&#10;   &quot;comment&quot;: &quot;tilf\u00F8jet \&quot;uden datacentre\&quot; i overskrifterne&quot;,&#10;   &quot;ledger&quot;: {&#10;    &quot;Energiforbrug&quot;: {&#10;     &quot;comment&quot;: &quot;tilf\u00F8jet \&quot;uden datacentre\&quot; i overskrifterne&quot;,&#10;     &quot;hex_color&quot;: &quot;#0097A7&quot;,&#10;     &quot;ix_series&quot;: 2,&#10;     &quot;name&quot;: &quot;maht&quot;,&#10;     &quot;timestamp&quot;: &quot;2022-04-19 15:42:27&quot;,&#10;     &quot;xlcharttype&quot;: &quot;xlLine&quot;&#10;    },&#10;    &quot;Produktion&quot;: {&#10;     &quot;comment&quot;: &quot;tilf\u00F8jet \&quot;uden datacentre\&quot; i overskrifterne&quot;,&#10;     &quot;hex_color&quot;: &quot;#673AB7&quot;,&#10;     &quot;ix_series&quot;: 1,&#10;     &quot;name&quot;: &quot;maht&quot;,&#10;     &quot;timestamp&quot;: &quot;2022-04-19 15:42:27&quot;,&#10;     &quot;xlcharttype&quot;: &quot;xlLine&quot;&#10;    },&#10;    &quot;Udledning&quot;: {&#10;     &quot;comment&quot;: &quot;tilf\u00F8jet \&quot;uden datacentre\&quot; i overskrifterne&quot;,&#10;     &quot;hex_color&quot;: &quot;#1D4C57&quot;,&#10;     &quot;ix_series&quot;: 3,&#10;     &quot;name&quot;: &quot;maht&quot;,&#10;     &quot;timestamp&quot;: &quot;2022-04-19 15:42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5a_5" descr="{&#10;   &quot;timestamp&quot;: &quot;2022-04-19 15:41:25&quot;,&#10;   &quot;fig_notat&quot;: 5,&#10;   &quot;notat_id&quot;: &quot;05A&quot;,&#10;   &quot;fig_title&quot;: &quot;Energi- og CO2-intensitet i handel og privat service, uden datacentre, 2010-2035&quot;,&#10;   &quot;plot_title&quot;: &quot;Energi- og CO2-intensitet i handel og privat service, uden datacentre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maht&quot;,&#10;   &quot;comment&quot;: &quot;tilf\u00F8jet uden datacentre i overskrifter&quot;,&#10;   &quot;ledger&quot;: {&#10;    &quot;CO2-intensitet&quot;: {&#10;     &quot;comment&quot;: &quot;tilf\u00F8jet uden datacentre i overskrifter&quot;,&#10;     &quot;hex_color&quot;: &quot;#1D4C57&quot;,&#10;     &quot;ix_series&quot;: 2,&#10;     &quot;name&quot;: &quot;maht&quot;,&#10;     &quot;timestamp&quot;: &quot;2022-04-19 15:41:25&quot;,&#10;     &quot;xlcharttype&quot;: &quot;xlLine&quot;&#10;    },&#10;    &quot;Energiintensitet&quot;: {&#10;     &quot;comment&quot;: &quot;tilf\u00F8jet uden datacentre i overskrifter&quot;,&#10;     &quot;hex_color&quot;: &quot;#0097A7&quot;,&#10;     &quot;ix_series&quot;: 1,&#10;     &quot;name&quot;: &quot;maht&quot;,&#10;     &quot;timestamp&quot;: &quot;2022-04-19 15:41:2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8" name="chart_5a_2" descr="{&#10;   &quot;timestamp&quot;: &quot;2022-05-11 11:02:49&quot;,&#10;   &quot;fig_notat&quot;: 2,&#10;   &quot;notat_id&quot;: &quot;05A&quot;,&#10;   &quot;fig_title&quot;: &quot;Endeligt energiforbrug i serviceerhvervene fordelt p\u00E5 energitjenester, 2021-2035&quot;,&#10;   &quot;plot_title&quot;: &quot;Energiforbrug i serviceerhvervene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maht&quot;,&#10;   &quot;comment&quot;: &quot;\u00C6ndring i overskift og \u00E5r&quot;,&#10;   &quot;ledger&quot;: {&#10;    &quot;Belysning og elektronik&quot;: {&#10;     &quot;comment&quot;: &quot;\u00C6ndring i overskift og \u00E5r&quot;,&#10;     &quot;hex_color&quot;: &quot;#46AFF0&quot;,&#10;     &quot;ix_series&quot;: 6,&#10;     &quot;name&quot;: &quot;maht&quot;,&#10;     &quot;timestamp&quot;: &quot;2022-05-11 11:02:49&quot;,&#10;     &quot;xlcharttype&quot;: &quot;xlAreaStacked&quot;&#10;    },&#10;    &quot;Belysning og elektronik - Datacentre&quot;: {&#10;     &quot;comment&quot;: &quot;\u00C6ndring i overskift og \u00E5r&quot;,&#10;     &quot;hex_color&quot;: &quot;#0C2D83&quot;,&#10;     &quot;ix_series&quot;: 7,&#10;     &quot;name&quot;: &quot;maht&quot;,&#10;     &quot;timestamp&quot;: &quot;2022-05-11 11:02:49&quot;,&#10;     &quot;xlcharttype&quot;: &quot;xlAreaStacked&quot;&#10;    },&#10;    &quot;Elektriske motorer og ventilation/køling&quot;: {&#10;     &quot;comment&quot;: &quot;\u00C6ndring i overskift og \u00E5r&quot;,&#10;     &quot;hex_color&quot;: &quot;#5BEADB&quot;,&#10;     &quot;ix_series&quot;: 4,&#10;     &quot;name&quot;: &quot;maht&quot;,&#10;     &quot;timestamp&quot;: &quot;2022-05-11 11:02:49&quot;,&#10;     &quot;xlcharttype&quot;: &quot;xlAreaStacked&quot;&#10;    },&#10;    &quot;Intern transport&quot;: {&#10;     &quot;comment&quot;: &quot;\u00C6ndring i overskift og \u00E5r&quot;,&#10;     &quot;hex_color&quot;: &quot;#808080&quot;,&#10;     &quot;ix_series&quot;: 3,&#10;     &quot;name&quot;: &quot;maht&quot;,&#10;     &quot;timestamp&quot;: &quot;2022-05-11 11:02:49&quot;,&#10;     &quot;xlcharttype&quot;: &quot;xlAreaStacked&quot;&#10;    },&#10;    &quot;Privat kraftvarmeproduktion&quot;: {&#10;     &quot;comment&quot;: &quot;\u00C6ndring i overskift og \u00E5r&quot;,&#10;     &quot;hex_color&quot;: &quot;#6FB5BD&quot;,&#10;     &quot;ix_series&quot;: 5,&#10;     &quot;name&quot;: &quot;maht&quot;,&#10;     &quot;timestamp&quot;: &quot;2022-05-11 11:02:49&quot;,&#10;     &quot;xlcharttype&quot;: &quot;xlAreaStacked&quot;&#10;    },&#10;    &quot;Procesvarme - mellemtemperatur&quot;: {&#10;     &quot;comment&quot;: &quot;\u00C6ndring i overskift og \u00E5r&quot;,&#10;     &quot;hex_color&quot;: &quot;#4F67A5&quot;,&#10;     &quot;ix_series&quot;: 1,&#10;     &quot;name&quot;: &quot;maht&quot;,&#10;     &quot;timestamp&quot;: &quot;2022-05-11 11:02:49&quot;,&#10;     &quot;xlcharttype&quot;: &quot;xlAreaStacked&quot;&#10;    },&#10;    &quot;Rumvarme&quot;: {&#10;     &quot;comment&quot;: &quot;\u00C6ndring i overskift og \u00E5r&quot;,&#10;     &quot;hex_color&quot;: &quot;#9170CB&quot;,&#10;     &quot;ix_series&quot;: 2,&#10;     &quot;name&quot;: &quot;maht&quot;,&#10;     &quot;timestamp&quot;: &quot;2022-05-11 11:02:4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5a_3" descr="{&#10;   &quot;timestamp&quot;: &quot;2022-05-11 12:32:23&quot;,&#10;   &quot;fig_notat&quot;: 3,&#10;   &quot;fig_report&quot;: 2,&#10;   &quot;notat_id&quot;: &quot;05A&quot;,&#10;   &quot;fig_title&quot;: &quot;Endeligt energiforbrug i serviceerhvervene fordelt p\u00E5 energivarer&quot;,&#10;   &quot;plot_title&quot;: &quot;Energiforbrug i service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opdateret lang titel&quot;,&#10;   &quot;ledger&quot;: {&#10;    &quot;Elektricititet&quot;: {&#10;     &quot;comment&quot;: &quot;opdateret lang titel&quot;,&#10;     &quot;hex_color&quot;: &quot;#46AFF0&quot;,&#10;     &quot;ix_series&quot;: 6,&#10;     &quot;name&quot;: &quot;azh&quot;,&#10;     &quot;timestamp&quot;: &quot;2022-05-11 12:32:23&quot;,&#10;     &quot;xlcharttype&quot;: &quot;xlAreaStacked&quot;&#10;    },&#10;    &quot;Fjernvarme&quot;: {&#10;     &quot;comment&quot;: &quot;opdateret lang titel&quot;,&#10;     &quot;hex_color&quot;: &quot;#FF8181&quot;,&#10;     &quot;ix_series&quot;: 7,&#10;     &quot;name&quot;: &quot;azh&quot;,&#10;     &quot;timestamp&quot;: &quot;2022-05-11 12:32:23&quot;,&#10;     &quot;xlcharttype&quot;: &quot;xlAreaStacked&quot;&#10;    },&#10;    &quot;Ledningsgas - VE-del&quot;: {&#10;     &quot;comment&quot;: &quot;opdateret lang titel&quot;,&#10;     &quot;hex_color&quot;: &quot;#6FB5BD&quot;,&#10;     &quot;ix_series&quot;: 4,&#10;     &quot;name&quot;: &quot;azh&quot;,&#10;     &quot;timestamp&quot;: &quot;2022-05-11 12:32:23&quot;,&#10;     &quot;xlcharttype&quot;: &quot;xlAreaStacked&quot;&#10;    },&#10;    &quot;Ledningsgas - fossil-del&quot;: {&#10;     &quot;comment&quot;: &quot;opdateret lang titel&quot;,&#10;     &quot;hex_color&quot;: &quot;#9170CB&quot;,&#10;     &quot;ix_series&quot;: 3,&#10;     &quot;name&quot;: &quot;azh&quot;,&#10;     &quot;timestamp&quot;: &quot;2022-05-11 12:32:23&quot;,&#10;     &quot;xlcharttype&quot;: &quot;xlAreaStacked&quot;&#10;    },&#10;    &quot;Olie&quot;: {&#10;     &quot;comment&quot;: &quot;opdateret lang titel&quot;,&#10;     &quot;hex_color&quot;: &quot;#404040&quot;,&#10;     &quot;ix_series&quot;: 1,&#10;     &quot;name&quot;: &quot;azh&quot;,&#10;     &quot;timestamp&quot;: &quot;2022-05-11 12:32:23&quot;,&#10;     &quot;xlcharttype&quot;: &quot;xlAreaStacked&quot;&#10;    },&#10;    &quot;Øvrig VE&quot;: {&#10;     &quot;comment&quot;: &quot;opdateret lang titel&quot;,&#10;     &quot;hex_color&quot;: &quot;#5BEADB&quot;,&#10;     &quot;ix_series&quot;: 5,&#10;     &quot;name&quot;: &quot;azh&quot;,&#10;     &quot;timestamp&quot;: &quot;2022-05-11 12:32:23&quot;,&#10;     &quot;xlcharttype&quot;: &quot;xlAreaStacked&quot;&#10;    },&#10;    &quot;Øvrig fossil&quot;: {&#10;     &quot;comment&quot;: &quot;opdateret lang titel&quot;,&#10;     &quot;hex_color&quot;: &quot;#808080&quot;,&#10;     &quot;ix_series&quot;: 2,&#10;     &quot;name&quot;: &quot;azh&quot;,&#10;     &quot;timestamp&quot;: &quot;2022-05-11 12:32:2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3" name="velkommen" displayName="velkommen" ref="A13:D37" totalsRowShown="0">
  <autoFilter ref="A13:D37"/>
  <tableColumns count="4">
    <tableColumn id="1" name="Fane" dataDxfId="5">
      <calculatedColumnFormula>HYPERLINK(velkommen[[#This Row],[link]],velkommen[[#This Row],[link_name]])</calculatedColumnFormula>
    </tableColumn>
    <tableColumn id="2" name="Beskrivelse"/>
    <tableColumn id="3" name="link"/>
    <tableColumn id="4" name="link_name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282" name="fig_6_2" displayName="fig_6_2" ref="M3:AM7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0.xml><?xml version="1.0" encoding="utf-8"?>
<table xmlns="http://schemas.openxmlformats.org/spreadsheetml/2006/main" id="238" name="fig_8a_1" displayName="fig_8a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1.xml><?xml version="1.0" encoding="utf-8"?>
<table xmlns="http://schemas.openxmlformats.org/spreadsheetml/2006/main" id="239" name="fig_8a_10" displayName="fig_8a_10" ref="M228:BG2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2.xml><?xml version="1.0" encoding="utf-8"?>
<table xmlns="http://schemas.openxmlformats.org/spreadsheetml/2006/main" id="240" name="fig_8a_11" displayName="fig_8a_11" ref="M253:BG2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3.xml><?xml version="1.0" encoding="utf-8"?>
<table xmlns="http://schemas.openxmlformats.org/spreadsheetml/2006/main" id="241" name="fig_8a_8" displayName="fig_8a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4.xml><?xml version="1.0" encoding="utf-8"?>
<table xmlns="http://schemas.openxmlformats.org/spreadsheetml/2006/main" id="242" name="fig_8a_9" displayName="fig_8a_9" ref="M203:AM21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5.xml><?xml version="1.0" encoding="utf-8"?>
<table xmlns="http://schemas.openxmlformats.org/spreadsheetml/2006/main" id="243" name="fig_8a_7" displayName="fig_8a_7" ref="M153:AM166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6.xml><?xml version="1.0" encoding="utf-8"?>
<table xmlns="http://schemas.openxmlformats.org/spreadsheetml/2006/main" id="244" name="fig_8a_6" displayName="fig_8a_6" ref="M128:AA135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107.xml><?xml version="1.0" encoding="utf-8"?>
<table xmlns="http://schemas.openxmlformats.org/spreadsheetml/2006/main" id="245" name="fig_8a_5" displayName="fig_8a_5" ref="M103:AM11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8.xml><?xml version="1.0" encoding="utf-8"?>
<table xmlns="http://schemas.openxmlformats.org/spreadsheetml/2006/main" id="246" name="fig_8a_4" displayName="fig_8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9.xml><?xml version="1.0" encoding="utf-8"?>
<table xmlns="http://schemas.openxmlformats.org/spreadsheetml/2006/main" id="247" name="fig_8a_3" displayName="fig_8a_3" ref="M53:BG6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.xml><?xml version="1.0" encoding="utf-8"?>
<table xmlns="http://schemas.openxmlformats.org/spreadsheetml/2006/main" id="283" name="fig_6_3" displayName="fig_6_3" ref="M28:BG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0.xml><?xml version="1.0" encoding="utf-8"?>
<table xmlns="http://schemas.openxmlformats.org/spreadsheetml/2006/main" id="248" name="fig_8a_2" displayName="fig_8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1.xml><?xml version="1.0" encoding="utf-8"?>
<table xmlns="http://schemas.openxmlformats.org/spreadsheetml/2006/main" id="234" name="fig_8b_1" displayName="fig_8b_1" ref="M3:AM6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12.xml><?xml version="1.0" encoding="utf-8"?>
<table xmlns="http://schemas.openxmlformats.org/spreadsheetml/2006/main" id="235" name="fig_8b_4" displayName="fig_8b_4" ref="M78:BG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3.xml><?xml version="1.0" encoding="utf-8"?>
<table xmlns="http://schemas.openxmlformats.org/spreadsheetml/2006/main" id="236" name="fig_8b_3" displayName="fig_8b_3" ref="M53:BG6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4.xml><?xml version="1.0" encoding="utf-8"?>
<table xmlns="http://schemas.openxmlformats.org/spreadsheetml/2006/main" id="237" name="fig_8b_2" displayName="fig_8b_2" ref="M28:BG3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5.xml><?xml version="1.0" encoding="utf-8"?>
<table xmlns="http://schemas.openxmlformats.org/spreadsheetml/2006/main" id="226" name="fig_9a_1" displayName="fig_9a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6.xml><?xml version="1.0" encoding="utf-8"?>
<table xmlns="http://schemas.openxmlformats.org/spreadsheetml/2006/main" id="227" name="fig_9a_6" displayName="fig_9a_6" ref="M128:AD13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17.xml><?xml version="1.0" encoding="utf-8"?>
<table xmlns="http://schemas.openxmlformats.org/spreadsheetml/2006/main" id="228" name="fig_9a_5" displayName="fig_9a_5" ref="M103:AD10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18.xml><?xml version="1.0" encoding="utf-8"?>
<table xmlns="http://schemas.openxmlformats.org/spreadsheetml/2006/main" id="229" name="fig_9a_4" displayName="fig_9a_4" ref="M78:O79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19.xml><?xml version="1.0" encoding="utf-8"?>
<table xmlns="http://schemas.openxmlformats.org/spreadsheetml/2006/main" id="230" name="fig_9a_2" displayName="fig_9a_2" ref="M28:BB31" totalsRowShown="0">
  <tableColumns count="42">
    <tableColumn id="1" name=" "/>
    <tableColumn id="2" name="1995"/>
    <tableColumn id="3" name="1996"/>
    <tableColumn id="4" name="1997"/>
    <tableColumn id="5" name="1998"/>
    <tableColumn id="6" name="1999"/>
    <tableColumn id="7" name="2000"/>
    <tableColumn id="8" name="2001"/>
    <tableColumn id="9" name="2002"/>
    <tableColumn id="10" name="2003"/>
    <tableColumn id="11" name="2004"/>
    <tableColumn id="12" name="2005"/>
    <tableColumn id="13" name="2006"/>
    <tableColumn id="14" name="2007"/>
    <tableColumn id="15" name="2008"/>
    <tableColumn id="16" name="2009"/>
    <tableColumn id="17" name="2010"/>
    <tableColumn id="18" name="2011"/>
    <tableColumn id="19" name="2012"/>
    <tableColumn id="20" name="2013"/>
    <tableColumn id="21" name="2014"/>
    <tableColumn id="22" name="2015"/>
    <tableColumn id="23" name="2016"/>
    <tableColumn id="24" name="2017"/>
    <tableColumn id="25" name="2018"/>
    <tableColumn id="26" name="2019"/>
    <tableColumn id="27" name="2020"/>
    <tableColumn id="28" name="2021"/>
    <tableColumn id="29" name="2022"/>
    <tableColumn id="30" name="2023"/>
    <tableColumn id="31" name="2024"/>
    <tableColumn id="32" name="2025"/>
    <tableColumn id="33" name="2026"/>
    <tableColumn id="34" name="2027"/>
    <tableColumn id="35" name="2028"/>
    <tableColumn id="36" name="2029"/>
    <tableColumn id="37" name="2030"/>
    <tableColumn id="38" name="2031"/>
    <tableColumn id="39" name="2032"/>
    <tableColumn id="40" name="2033"/>
    <tableColumn id="41" name="2034"/>
    <tableColumn id="42" name="2035"/>
  </tableColumns>
  <tableStyleInfo name="TableStyleLight1" showFirstColumn="0" showLastColumn="0" showRowStripes="0" showColumnStripes="0"/>
</table>
</file>

<file path=xl/tables/table12.xml><?xml version="1.0" encoding="utf-8"?>
<table xmlns="http://schemas.openxmlformats.org/spreadsheetml/2006/main" id="249" name="fig_8_3" displayName="fig_8_3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0.xml><?xml version="1.0" encoding="utf-8"?>
<table xmlns="http://schemas.openxmlformats.org/spreadsheetml/2006/main" id="231" name="fig_9a_7" displayName="fig_9a_7" ref="M153:BG1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1.xml><?xml version="1.0" encoding="utf-8"?>
<table xmlns="http://schemas.openxmlformats.org/spreadsheetml/2006/main" id="232" name="fig_9a_3" displayName="fig_9a_3" ref="M53:AC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22.xml><?xml version="1.0" encoding="utf-8"?>
<table xmlns="http://schemas.openxmlformats.org/spreadsheetml/2006/main" id="223" name="fig_9b_1" displayName="fig_9b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3.xml><?xml version="1.0" encoding="utf-8"?>
<table xmlns="http://schemas.openxmlformats.org/spreadsheetml/2006/main" id="224" name="fig_9b_3" displayName="fig_9b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4.xml><?xml version="1.0" encoding="utf-8"?>
<table xmlns="http://schemas.openxmlformats.org/spreadsheetml/2006/main" id="225" name="fig_9b_2" displayName="fig_9b_2" ref="M28:O33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25.xml><?xml version="1.0" encoding="utf-8"?>
<table xmlns="http://schemas.openxmlformats.org/spreadsheetml/2006/main" id="213" name="fig_10a_1" displayName="fig_10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6.xml><?xml version="1.0" encoding="utf-8"?>
<table xmlns="http://schemas.openxmlformats.org/spreadsheetml/2006/main" id="214" name="fig_10a_6" displayName="fig_10a_6" ref="M128:BG1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7.xml><?xml version="1.0" encoding="utf-8"?>
<table xmlns="http://schemas.openxmlformats.org/spreadsheetml/2006/main" id="215" name="fig_10a_7" displayName="fig_10a_7" ref="M153:BG1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8.xml><?xml version="1.0" encoding="utf-8"?>
<table xmlns="http://schemas.openxmlformats.org/spreadsheetml/2006/main" id="216" name="fig_10a_2" displayName="fig_10a_2" ref="M28:AH29" totalsRowShown="0">
  <tableColumns count="22">
    <tableColumn id="1" name=" "/>
    <tableColumn id="2" name="2015"/>
    <tableColumn id="3" name="2016"/>
    <tableColumn id="4" name="2017"/>
    <tableColumn id="5" name="2018"/>
    <tableColumn id="6" name="2019"/>
    <tableColumn id="7" name="2020"/>
    <tableColumn id="8" name="2021"/>
    <tableColumn id="9" name="2022"/>
    <tableColumn id="10" name="2023"/>
    <tableColumn id="11" name="2024"/>
    <tableColumn id="12" name="2025"/>
    <tableColumn id="13" name="2026"/>
    <tableColumn id="14" name="2027"/>
    <tableColumn id="15" name="2028"/>
    <tableColumn id="16" name="2029"/>
    <tableColumn id="17" name="2030"/>
    <tableColumn id="18" name="2031"/>
    <tableColumn id="19" name="2032"/>
    <tableColumn id="20" name="2033"/>
    <tableColumn id="21" name="2034"/>
    <tableColumn id="22" name="2035"/>
  </tableColumns>
  <tableStyleInfo name="TableStyleLight1" showFirstColumn="0" showLastColumn="0" showRowStripes="0" showColumnStripes="0"/>
</table>
</file>

<file path=xl/tables/table129.xml><?xml version="1.0" encoding="utf-8"?>
<table xmlns="http://schemas.openxmlformats.org/spreadsheetml/2006/main" id="217" name="fig_10a_8" displayName="fig_10a_8" ref="M178:AM181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3.xml><?xml version="1.0" encoding="utf-8"?>
<table xmlns="http://schemas.openxmlformats.org/spreadsheetml/2006/main" id="250" name="fig_8_1" displayName="fig_8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0.xml><?xml version="1.0" encoding="utf-8"?>
<table xmlns="http://schemas.openxmlformats.org/spreadsheetml/2006/main" id="218" name="fig_10a_5" displayName="fig_10a_5" ref="M103:BG10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1.xml><?xml version="1.0" encoding="utf-8"?>
<table xmlns="http://schemas.openxmlformats.org/spreadsheetml/2006/main" id="219" name="fig_10a_4" displayName="fig_10a_4" ref="M78:BG8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2.xml><?xml version="1.0" encoding="utf-8"?>
<table xmlns="http://schemas.openxmlformats.org/spreadsheetml/2006/main" id="220" name="fig_10a_3" displayName="fig_10a_3" ref="M53:Q57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133.xml><?xml version="1.0" encoding="utf-8"?>
<table xmlns="http://schemas.openxmlformats.org/spreadsheetml/2006/main" id="203" name="fig_10b_1" displayName="fig_10b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4.xml><?xml version="1.0" encoding="utf-8"?>
<table xmlns="http://schemas.openxmlformats.org/spreadsheetml/2006/main" id="204" name="fig_10b_7" displayName="fig_10b_7" ref="M153:BG16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5.xml><?xml version="1.0" encoding="utf-8"?>
<table xmlns="http://schemas.openxmlformats.org/spreadsheetml/2006/main" id="205" name="fig_10b_8" displayName="fig_10b_8" ref="M178:O192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36.xml><?xml version="1.0" encoding="utf-8"?>
<table xmlns="http://schemas.openxmlformats.org/spreadsheetml/2006/main" id="206" name="fig_10b_6" displayName="fig_10b_6" ref="M128:P131" totalsRowShown="0">
  <tableColumns count="4">
    <tableColumn id="1" name=" "/>
    <tableColumn id="2" name="2020"/>
    <tableColumn id="3" name="2025"/>
    <tableColumn id="4" name="2030"/>
  </tableColumns>
  <tableStyleInfo name="TableStyleLight1" showFirstColumn="0" showLastColumn="0" showRowStripes="0" showColumnStripes="0"/>
</table>
</file>

<file path=xl/tables/table137.xml><?xml version="1.0" encoding="utf-8"?>
<table xmlns="http://schemas.openxmlformats.org/spreadsheetml/2006/main" id="207" name="fig_10b_4" displayName="fig_10b_4" ref="M78:BG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8.xml><?xml version="1.0" encoding="utf-8"?>
<table xmlns="http://schemas.openxmlformats.org/spreadsheetml/2006/main" id="208" name="fig_10b_3" displayName="fig_10b_3" ref="M53:AC59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39.xml><?xml version="1.0" encoding="utf-8"?>
<table xmlns="http://schemas.openxmlformats.org/spreadsheetml/2006/main" id="209" name="fig_10b_2" displayName="fig_10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.xml><?xml version="1.0" encoding="utf-8"?>
<table xmlns="http://schemas.openxmlformats.org/spreadsheetml/2006/main" id="233" name="fig_9_1" displayName="fig_9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0.xml><?xml version="1.0" encoding="utf-8"?>
<table xmlns="http://schemas.openxmlformats.org/spreadsheetml/2006/main" id="210" name="fig_10b_9" displayName="fig_10b_9" ref="M203:BG20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1.xml><?xml version="1.0" encoding="utf-8"?>
<table xmlns="http://schemas.openxmlformats.org/spreadsheetml/2006/main" id="211" name="fig_10b_5" displayName="fig_10b_5" ref="M103:AC10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42.xml><?xml version="1.0" encoding="utf-8"?>
<table xmlns="http://schemas.openxmlformats.org/spreadsheetml/2006/main" id="212" name="fig_10b_10" displayName="fig_10b_10" ref="M228:BG2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3.xml><?xml version="1.0" encoding="utf-8"?>
<table xmlns="http://schemas.openxmlformats.org/spreadsheetml/2006/main" id="193" name="fig_10c_1" displayName="fig_10c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4.xml><?xml version="1.0" encoding="utf-8"?>
<table xmlns="http://schemas.openxmlformats.org/spreadsheetml/2006/main" id="194" name="fig_10c_10" displayName="fig_10c_10" ref="M228:AB234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145.xml><?xml version="1.0" encoding="utf-8"?>
<table xmlns="http://schemas.openxmlformats.org/spreadsheetml/2006/main" id="195" name="fig_10c_9" displayName="fig_10c_9" ref="M203:AH206" totalsRowShown="0">
  <tableColumns count="22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</tableColumns>
  <tableStyleInfo name="TableStyleLight1" showFirstColumn="0" showLastColumn="0" showRowStripes="0" showColumnStripes="0"/>
</table>
</file>

<file path=xl/tables/table146.xml><?xml version="1.0" encoding="utf-8"?>
<table xmlns="http://schemas.openxmlformats.org/spreadsheetml/2006/main" id="196" name="fig_10c_8" displayName="fig_10c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7.xml><?xml version="1.0" encoding="utf-8"?>
<table xmlns="http://schemas.openxmlformats.org/spreadsheetml/2006/main" id="197" name="fig_10c_7" displayName="fig_10c_7" ref="M153:O157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48.xml><?xml version="1.0" encoding="utf-8"?>
<table xmlns="http://schemas.openxmlformats.org/spreadsheetml/2006/main" id="198" name="fig_10c_6" displayName="fig_10c_6" ref="M128:BG1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9.xml><?xml version="1.0" encoding="utf-8"?>
<table xmlns="http://schemas.openxmlformats.org/spreadsheetml/2006/main" id="199" name="fig_10c_5" displayName="fig_10c_5" ref="M103:BG10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.xml><?xml version="1.0" encoding="utf-8"?>
<table xmlns="http://schemas.openxmlformats.org/spreadsheetml/2006/main" id="221" name="fig_10_1" displayName="fig_10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0.xml><?xml version="1.0" encoding="utf-8"?>
<table xmlns="http://schemas.openxmlformats.org/spreadsheetml/2006/main" id="200" name="fig_10c_4" displayName="fig_10c_4" ref="M78:AB80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151.xml><?xml version="1.0" encoding="utf-8"?>
<table xmlns="http://schemas.openxmlformats.org/spreadsheetml/2006/main" id="201" name="fig_10c_3" displayName="fig_10c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2.xml><?xml version="1.0" encoding="utf-8"?>
<table xmlns="http://schemas.openxmlformats.org/spreadsheetml/2006/main" id="202" name="fig_10c_2" displayName="fig_10c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3.xml><?xml version="1.0" encoding="utf-8"?>
<table xmlns="http://schemas.openxmlformats.org/spreadsheetml/2006/main" id="189" name="fig_10d_1" displayName="fig_10d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4.xml><?xml version="1.0" encoding="utf-8"?>
<table xmlns="http://schemas.openxmlformats.org/spreadsheetml/2006/main" id="190" name="fig_10d_3" displayName="fig_10d_3" ref="M53:O60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55.xml><?xml version="1.0" encoding="utf-8"?>
<table xmlns="http://schemas.openxmlformats.org/spreadsheetml/2006/main" id="191" name="fig_10d_4" displayName="fig_10d_4" ref="M78:BG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6.xml><?xml version="1.0" encoding="utf-8"?>
<table xmlns="http://schemas.openxmlformats.org/spreadsheetml/2006/main" id="192" name="fig_10d_2" displayName="fig_10d_2" ref="M28:S31" totalsRowShown="0">
  <tableColumns count="7">
    <tableColumn id="1" name=" "/>
    <tableColumn id="2" name="1990"/>
    <tableColumn id="3" name="2000"/>
    <tableColumn id="4" name="2010"/>
    <tableColumn id="5" name="2020"/>
    <tableColumn id="6" name="2030"/>
    <tableColumn id="7" name="2035"/>
  </tableColumns>
  <tableStyleInfo name="TableStyleLight1" showFirstColumn="0" showLastColumn="0" showRowStripes="0" showColumnStripes="0"/>
</table>
</file>

<file path=xl/tables/table157.xml><?xml version="1.0" encoding="utf-8"?>
<table xmlns="http://schemas.openxmlformats.org/spreadsheetml/2006/main" id="185" name="fig_11a_2" displayName="fig_11a_2" ref="M28:W31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58.xml><?xml version="1.0" encoding="utf-8"?>
<table xmlns="http://schemas.openxmlformats.org/spreadsheetml/2006/main" id="186" name="fig_11a_4" displayName="fig_11a_4" ref="M78:W82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59.xml><?xml version="1.0" encoding="utf-8"?>
<table xmlns="http://schemas.openxmlformats.org/spreadsheetml/2006/main" id="187" name="fig_11a_3" displayName="fig_11a_3" ref="M53:W56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6.xml><?xml version="1.0" encoding="utf-8"?>
<table xmlns="http://schemas.openxmlformats.org/spreadsheetml/2006/main" id="222" name="fig_10_3" displayName="fig_10_3" ref="M28:BG2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0.xml><?xml version="1.0" encoding="utf-8"?>
<table xmlns="http://schemas.openxmlformats.org/spreadsheetml/2006/main" id="188" name="fig_11a_1" displayName="fig_11a_1" ref="M3:W11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61.xml><?xml version="1.0" encoding="utf-8"?>
<table xmlns="http://schemas.openxmlformats.org/spreadsheetml/2006/main" id="184" name="fig_11b_1" displayName="fig_11b_1" ref="M3:AD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62.xml><?xml version="1.0" encoding="utf-8"?>
<table xmlns="http://schemas.openxmlformats.org/spreadsheetml/2006/main" id="179" name="fig_app_6_2" displayName="fig_app_6_2" ref="M53:BG6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3.xml><?xml version="1.0" encoding="utf-8"?>
<table xmlns="http://schemas.openxmlformats.org/spreadsheetml/2006/main" id="182" name="fig_app_5_1" displayName="fig_app_5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4.xml><?xml version="1.0" encoding="utf-8"?>
<table xmlns="http://schemas.openxmlformats.org/spreadsheetml/2006/main" id="183" name="fig_app_6_1" displayName="fig_app_6_1" ref="M28:BG3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7.xml><?xml version="1.0" encoding="utf-8"?>
<table xmlns="http://schemas.openxmlformats.org/spreadsheetml/2006/main" id="330" name="fig_3a_1" displayName="fig_3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8.xml><?xml version="1.0" encoding="utf-8"?>
<table xmlns="http://schemas.openxmlformats.org/spreadsheetml/2006/main" id="331" name="fig_3a_12" displayName="fig_3a_12" ref="M278:N284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19.xml><?xml version="1.0" encoding="utf-8"?>
<table xmlns="http://schemas.openxmlformats.org/spreadsheetml/2006/main" id="332" name="fig_3a_14" displayName="fig_3a_14" ref="M328:BG3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id="1" name="Table70" displayName="Table70" ref="A6:B9" totalsRowShown="0" dataDxfId="4">
  <autoFilter ref="A6:B9"/>
  <tableColumns count="2">
    <tableColumn id="1" name="Dato" dataDxfId="3"/>
    <tableColumn id="2" name="Note" dataDxfId="2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333" name="fig_3a_15" displayName="fig_3a_15" ref="M353:BG3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1.xml><?xml version="1.0" encoding="utf-8"?>
<table xmlns="http://schemas.openxmlformats.org/spreadsheetml/2006/main" id="334" name="fig_3a_4" displayName="fig_3a_4" ref="M78:BG8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2.xml><?xml version="1.0" encoding="utf-8"?>
<table xmlns="http://schemas.openxmlformats.org/spreadsheetml/2006/main" id="335" name="fig_3a_5" displayName="fig_3a_5" ref="M103:AM1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3.xml><?xml version="1.0" encoding="utf-8"?>
<table xmlns="http://schemas.openxmlformats.org/spreadsheetml/2006/main" id="336" name="fig_3a_9" displayName="fig_3a_9" ref="M203:AL209" totalsRowShown="0">
  <tableColumns count="26">
    <tableColumn id="1" name=" "/>
    <tableColumn id="2" name="2011"/>
    <tableColumn id="3" name="2012"/>
    <tableColumn id="4" name="2013"/>
    <tableColumn id="5" name="2014"/>
    <tableColumn id="6" name="2015"/>
    <tableColumn id="7" name="2016"/>
    <tableColumn id="8" name="2017"/>
    <tableColumn id="9" name="2018"/>
    <tableColumn id="10" name="2019"/>
    <tableColumn id="11" name="2020"/>
    <tableColumn id="12" name="2021"/>
    <tableColumn id="13" name="2022"/>
    <tableColumn id="14" name="2023"/>
    <tableColumn id="15" name="2024"/>
    <tableColumn id="16" name="2025"/>
    <tableColumn id="17" name="2026"/>
    <tableColumn id="18" name="2027"/>
    <tableColumn id="19" name="2028"/>
    <tableColumn id="20" name="2029"/>
    <tableColumn id="21" name="2030"/>
    <tableColumn id="22" name="2031"/>
    <tableColumn id="23" name="2032"/>
    <tableColumn id="24" name="2033"/>
    <tableColumn id="25" name="2034"/>
    <tableColumn id="26" name="2035"/>
  </tableColumns>
  <tableStyleInfo name="TableStyleLight1" showFirstColumn="0" showLastColumn="0" showRowStripes="0" showColumnStripes="0"/>
</table>
</file>

<file path=xl/tables/table24.xml><?xml version="1.0" encoding="utf-8"?>
<table xmlns="http://schemas.openxmlformats.org/spreadsheetml/2006/main" id="337" name="fig_3a_8" displayName="fig_3a_8" ref="M178:O182" totalsRowShown="0">
  <tableColumns count="3">
    <tableColumn id="1" name=" "/>
    <tableColumn id="2" name="2020"/>
    <tableColumn id="3" name="2021"/>
  </tableColumns>
  <tableStyleInfo name="TableStyleLight1" showFirstColumn="0" showLastColumn="0" showRowStripes="0" showColumnStripes="0"/>
</table>
</file>

<file path=xl/tables/table25.xml><?xml version="1.0" encoding="utf-8"?>
<table xmlns="http://schemas.openxmlformats.org/spreadsheetml/2006/main" id="338" name="fig_3a_7" displayName="fig_3a_7" ref="M153:U155" totalsRowShown="0">
  <tableColumns count="9">
    <tableColumn id="1" name=" "/>
    <tableColumn id="2" name="2014"/>
    <tableColumn id="3" name="2015"/>
    <tableColumn id="4" name="2016"/>
    <tableColumn id="5" name="2017"/>
    <tableColumn id="6" name="2018"/>
    <tableColumn id="7" name="2019"/>
    <tableColumn id="8" name="2020"/>
    <tableColumn id="9" name="2021"/>
  </tableColumns>
  <tableStyleInfo name="TableStyleLight1" showFirstColumn="0" showLastColumn="0" showRowStripes="0" showColumnStripes="0"/>
</table>
</file>

<file path=xl/tables/table26.xml><?xml version="1.0" encoding="utf-8"?>
<table xmlns="http://schemas.openxmlformats.org/spreadsheetml/2006/main" id="339" name="fig_3a_3" displayName="fig_3a_3" ref="M53:AM5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7.xml><?xml version="1.0" encoding="utf-8"?>
<table xmlns="http://schemas.openxmlformats.org/spreadsheetml/2006/main" id="340" name="fig_3a_11" displayName="fig_3a_11" ref="M253:BG25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8.xml><?xml version="1.0" encoding="utf-8"?>
<table xmlns="http://schemas.openxmlformats.org/spreadsheetml/2006/main" id="341" name="fig_3a_10" displayName="fig_3a_10" ref="M228:AM23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9.xml><?xml version="1.0" encoding="utf-8"?>
<table xmlns="http://schemas.openxmlformats.org/spreadsheetml/2006/main" id="342" name="fig_3a_6" displayName="fig_3a_6" ref="M128:P135" totalsRowShown="0">
  <tableColumns count="4">
    <tableColumn id="1" name=" "/>
    <tableColumn id="2" name="2019"/>
    <tableColumn id="3" name="2030"/>
    <tableColumn id="4" name="2035"/>
  </tableColumns>
  <tableStyleInfo name="TableStyleLight1" showFirstColumn="0" showLastColumn="0" showRowStripes="0" showColumnStripes="0"/>
</table>
</file>

<file path=xl/tables/table3.xml><?xml version="1.0" encoding="utf-8"?>
<table xmlns="http://schemas.openxmlformats.org/spreadsheetml/2006/main" id="4" name="hovedrapport" displayName="hovedrapport" ref="A5:D44" totalsRowShown="0">
  <autoFilter ref="A5:D44"/>
  <tableColumns count="4">
    <tableColumn id="1" name="Figurnummer" dataDxfId="1">
      <calculatedColumnFormula>HYPERLINK(hovedrapport[[#This Row],[link]],hovedrapport[[#This Row],[link_name]])</calculatedColumnFormula>
    </tableColumn>
    <tableColumn id="2" name="Beskrivelse"/>
    <tableColumn id="5" name="link"/>
    <tableColumn id="6" name="link_name" dataDxfId="0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id="343" name="fig_3a_2" displayName="fig_3a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1.xml><?xml version="1.0" encoding="utf-8"?>
<table xmlns="http://schemas.openxmlformats.org/spreadsheetml/2006/main" id="344" name="fig_3a_13" displayName="fig_3a_13" ref="M303:O308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32.xml><?xml version="1.0" encoding="utf-8"?>
<table xmlns="http://schemas.openxmlformats.org/spreadsheetml/2006/main" id="294" name="fig_4a_1" displayName="fig_4a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3.xml><?xml version="1.0" encoding="utf-8"?>
<table xmlns="http://schemas.openxmlformats.org/spreadsheetml/2006/main" id="295" name="fig_4a_23" displayName="fig_4a_23" ref="M553:AB556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34.xml><?xml version="1.0" encoding="utf-8"?>
<table xmlns="http://schemas.openxmlformats.org/spreadsheetml/2006/main" id="296" name="fig_4a_2" displayName="fig_4a_2" ref="M28:AC33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35.xml><?xml version="1.0" encoding="utf-8"?>
<table xmlns="http://schemas.openxmlformats.org/spreadsheetml/2006/main" id="297" name="fig_4a_22" displayName="fig_4a_22" ref="M528:AD53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6.xml><?xml version="1.0" encoding="utf-8"?>
<table xmlns="http://schemas.openxmlformats.org/spreadsheetml/2006/main" id="298" name="fig_4a_21" displayName="fig_4a_21" ref="M503:AD51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7.xml><?xml version="1.0" encoding="utf-8"?>
<table xmlns="http://schemas.openxmlformats.org/spreadsheetml/2006/main" id="299" name="fig_4a_24" displayName="fig_4a_24" ref="M578:AD58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8.xml><?xml version="1.0" encoding="utf-8"?>
<table xmlns="http://schemas.openxmlformats.org/spreadsheetml/2006/main" id="300" name="fig_4a_20" displayName="fig_4a_20" ref="M478:P487" totalsRowShown="0">
  <tableColumns count="4">
    <tableColumn id="1" name=" "/>
    <tableColumn id="2" name="2020"/>
    <tableColumn id="3" name="2025"/>
    <tableColumn id="4" name="2030"/>
  </tableColumns>
  <tableStyleInfo name="TableStyleLight1" showFirstColumn="0" showLastColumn="0" showRowStripes="0" showColumnStripes="0"/>
</table>
</file>

<file path=xl/tables/table39.xml><?xml version="1.0" encoding="utf-8"?>
<table xmlns="http://schemas.openxmlformats.org/spreadsheetml/2006/main" id="301" name="fig_4a_19" displayName="fig_4a_19" ref="M453:BG4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.xml><?xml version="1.0" encoding="utf-8"?>
<table xmlns="http://schemas.openxmlformats.org/spreadsheetml/2006/main" id="345" name="fig_2_3" displayName="fig_2_3" ref="M53:N62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40.xml><?xml version="1.0" encoding="utf-8"?>
<table xmlns="http://schemas.openxmlformats.org/spreadsheetml/2006/main" id="302" name="fig_4a_25" displayName="fig_4a_25" ref="M603:AQ606" totalsRowShown="0">
  <tableColumns count="31">
    <tableColumn id="1" name=" "/>
    <tableColumn id="2" name="2006"/>
    <tableColumn id="3" name="2007"/>
    <tableColumn id="4" name="2008"/>
    <tableColumn id="5" name="2009"/>
    <tableColumn id="6" name="2010"/>
    <tableColumn id="7" name="2011"/>
    <tableColumn id="8" name="2012"/>
    <tableColumn id="9" name="2013"/>
    <tableColumn id="10" name="2014"/>
    <tableColumn id="11" name="2015"/>
    <tableColumn id="12" name="2016"/>
    <tableColumn id="13" name="2017"/>
    <tableColumn id="14" name="2018"/>
    <tableColumn id="15" name="2019"/>
    <tableColumn id="16" name="2020"/>
    <tableColumn id="17" name="2021"/>
    <tableColumn id="18" name="2022"/>
    <tableColumn id="19" name="2023"/>
    <tableColumn id="20" name="2024"/>
    <tableColumn id="21" name="2025"/>
    <tableColumn id="22" name="2026"/>
    <tableColumn id="23" name="2027"/>
    <tableColumn id="24" name="2028"/>
    <tableColumn id="25" name="2029"/>
    <tableColumn id="26" name="2030"/>
    <tableColumn id="27" name="2031"/>
    <tableColumn id="28" name="2032"/>
    <tableColumn id="29" name="2033"/>
    <tableColumn id="30" name="2034"/>
    <tableColumn id="31" name="2035"/>
  </tableColumns>
  <tableStyleInfo name="TableStyleLight1" showFirstColumn="0" showLastColumn="0" showRowStripes="0" showColumnStripes="0"/>
</table>
</file>

<file path=xl/tables/table41.xml><?xml version="1.0" encoding="utf-8"?>
<table xmlns="http://schemas.openxmlformats.org/spreadsheetml/2006/main" id="303" name="fig_4a_9" displayName="fig_4a_9" ref="M203:AD206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2.xml><?xml version="1.0" encoding="utf-8"?>
<table xmlns="http://schemas.openxmlformats.org/spreadsheetml/2006/main" id="304" name="fig_4a_11" displayName="fig_4a_11" ref="M253:AD25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3.xml><?xml version="1.0" encoding="utf-8"?>
<table xmlns="http://schemas.openxmlformats.org/spreadsheetml/2006/main" id="305" name="fig_4a_7" displayName="fig_4a_7" ref="M153:AD158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4.xml><?xml version="1.0" encoding="utf-8"?>
<table xmlns="http://schemas.openxmlformats.org/spreadsheetml/2006/main" id="306" name="fig_4a_8" displayName="fig_4a_8" ref="M178:AD181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5.xml><?xml version="1.0" encoding="utf-8"?>
<table xmlns="http://schemas.openxmlformats.org/spreadsheetml/2006/main" id="307" name="fig_4a_10" displayName="fig_4a_10" ref="M228:AD23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6.xml><?xml version="1.0" encoding="utf-8"?>
<table xmlns="http://schemas.openxmlformats.org/spreadsheetml/2006/main" id="308" name="fig_4a_6" displayName="fig_4a_6" ref="M128:AD133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7.xml><?xml version="1.0" encoding="utf-8"?>
<table xmlns="http://schemas.openxmlformats.org/spreadsheetml/2006/main" id="318" name="fig_4a_5" displayName="fig_4a_5" ref="M103:AD10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8.xml><?xml version="1.0" encoding="utf-8"?>
<table xmlns="http://schemas.openxmlformats.org/spreadsheetml/2006/main" id="319" name="fig_4a_4" displayName="fig_4a_4" ref="M78:AD8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9.xml><?xml version="1.0" encoding="utf-8"?>
<table xmlns="http://schemas.openxmlformats.org/spreadsheetml/2006/main" id="320" name="fig_4a_27" displayName="fig_4a_27" ref="M653:W659" totalsRowShown="0">
  <tableColumns count="11">
    <tableColumn id="1" name=" "/>
    <tableColumn id="2" name="2012"/>
    <tableColumn id="3" name="2013"/>
    <tableColumn id="4" name="2014"/>
    <tableColumn id="5" name="2015"/>
    <tableColumn id="6" name="2016"/>
    <tableColumn id="7" name="2017"/>
    <tableColumn id="8" name="2018"/>
    <tableColumn id="9" name="2019"/>
    <tableColumn id="10" name="2020"/>
    <tableColumn id="11" name="2021"/>
  </tableColumns>
  <tableStyleInfo name="TableStyleLight1" showFirstColumn="0" showLastColumn="0" showRowStripes="0" showColumnStripes="0"/>
</table>
</file>

<file path=xl/tables/table5.xml><?xml version="1.0" encoding="utf-8"?>
<table xmlns="http://schemas.openxmlformats.org/spreadsheetml/2006/main" id="346" name="fig_2_1" displayName="fig_2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0.xml><?xml version="1.0" encoding="utf-8"?>
<table xmlns="http://schemas.openxmlformats.org/spreadsheetml/2006/main" id="321" name="fig_4a_3" displayName="fig_4a_3" ref="M53:AI58" totalsRowShown="0">
  <tableColumns count="23">
    <tableColumn id="1" name=" "/>
    <tableColumn id="2" name="2000"/>
    <tableColumn id="3" name="2001"/>
    <tableColumn id="4" name="2002"/>
    <tableColumn id="5" name="2003"/>
    <tableColumn id="6" name="2004"/>
    <tableColumn id="7" name="2005"/>
    <tableColumn id="8" name="2006"/>
    <tableColumn id="9" name="2007"/>
    <tableColumn id="10" name="2008"/>
    <tableColumn id="11" name="2009"/>
    <tableColumn id="12" name="2010"/>
    <tableColumn id="13" name="2011"/>
    <tableColumn id="14" name="2012"/>
    <tableColumn id="15" name="2013"/>
    <tableColumn id="16" name="2014"/>
    <tableColumn id="17" name="2015"/>
    <tableColumn id="18" name="2016"/>
    <tableColumn id="19" name="2017"/>
    <tableColumn id="20" name="2018"/>
    <tableColumn id="21" name="2019"/>
    <tableColumn id="22" name="2020"/>
    <tableColumn id="23" name="2021"/>
  </tableColumns>
  <tableStyleInfo name="TableStyleLight1" showFirstColumn="0" showLastColumn="0" showRowStripes="0" showColumnStripes="0"/>
</table>
</file>

<file path=xl/tables/table51.xml><?xml version="1.0" encoding="utf-8"?>
<table xmlns="http://schemas.openxmlformats.org/spreadsheetml/2006/main" id="322" name="fig_4a_26" displayName="fig_4a_26" ref="M628:AR634" totalsRowShown="0">
  <tableColumns count="32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</tableColumns>
  <tableStyleInfo name="TableStyleLight1" showFirstColumn="0" showLastColumn="0" showRowStripes="0" showColumnStripes="0"/>
</table>
</file>

<file path=xl/tables/table52.xml><?xml version="1.0" encoding="utf-8"?>
<table xmlns="http://schemas.openxmlformats.org/spreadsheetml/2006/main" id="323" name="fig_4a_18" displayName="fig_4a_18" ref="M428:BG4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3.xml><?xml version="1.0" encoding="utf-8"?>
<table xmlns="http://schemas.openxmlformats.org/spreadsheetml/2006/main" id="324" name="fig_4a_16" displayName="fig_4a_16" ref="M378:BG3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4.xml><?xml version="1.0" encoding="utf-8"?>
<table xmlns="http://schemas.openxmlformats.org/spreadsheetml/2006/main" id="325" name="fig_4a_17" displayName="fig_4a_17" ref="M403:BG40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5.xml><?xml version="1.0" encoding="utf-8"?>
<table xmlns="http://schemas.openxmlformats.org/spreadsheetml/2006/main" id="326" name="fig_4a_12" displayName="fig_4a_12" ref="M278:AC281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56.xml><?xml version="1.0" encoding="utf-8"?>
<table xmlns="http://schemas.openxmlformats.org/spreadsheetml/2006/main" id="327" name="fig_4a_14" displayName="fig_4a_14" ref="M328:BG3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7.xml><?xml version="1.0" encoding="utf-8"?>
<table xmlns="http://schemas.openxmlformats.org/spreadsheetml/2006/main" id="328" name="fig_4a_13" displayName="fig_4a_13" ref="M303:BG30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8.xml><?xml version="1.0" encoding="utf-8"?>
<table xmlns="http://schemas.openxmlformats.org/spreadsheetml/2006/main" id="329" name="fig_4a_15" displayName="fig_4a_15" ref="M353:BG35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9.xml><?xml version="1.0" encoding="utf-8"?>
<table xmlns="http://schemas.openxmlformats.org/spreadsheetml/2006/main" id="292" name="fig_4b_1" displayName="fig_4b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.xml><?xml version="1.0" encoding="utf-8"?>
<table xmlns="http://schemas.openxmlformats.org/spreadsheetml/2006/main" id="347" name="fig_2_5" displayName="fig_2_5" ref="M103:BG11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0.xml><?xml version="1.0" encoding="utf-8"?>
<table xmlns="http://schemas.openxmlformats.org/spreadsheetml/2006/main" id="293" name="fig_4b_2" displayName="fig_4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1.xml><?xml version="1.0" encoding="utf-8"?>
<table xmlns="http://schemas.openxmlformats.org/spreadsheetml/2006/main" id="284" name="fig_5a_1" displayName="fig_5a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2.xml><?xml version="1.0" encoding="utf-8"?>
<table xmlns="http://schemas.openxmlformats.org/spreadsheetml/2006/main" id="285" name="fig_5a_7" displayName="fig_5a_7" ref="M153:BG1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3.xml><?xml version="1.0" encoding="utf-8"?>
<table xmlns="http://schemas.openxmlformats.org/spreadsheetml/2006/main" id="286" name="fig_5a_6" displayName="fig_5a_6" ref="M128:O135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64.xml><?xml version="1.0" encoding="utf-8"?>
<table xmlns="http://schemas.openxmlformats.org/spreadsheetml/2006/main" id="287" name="fig_5a_8" displayName="fig_5a_8" ref="M178:BG1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5.xml><?xml version="1.0" encoding="utf-8"?>
<table xmlns="http://schemas.openxmlformats.org/spreadsheetml/2006/main" id="288" name="fig_5a_4" displayName="fig_5a_4" ref="M78:AM81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66.xml><?xml version="1.0" encoding="utf-8"?>
<table xmlns="http://schemas.openxmlformats.org/spreadsheetml/2006/main" id="289" name="fig_5a_5" displayName="fig_5a_5" ref="M103:AM1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67.xml><?xml version="1.0" encoding="utf-8"?>
<table xmlns="http://schemas.openxmlformats.org/spreadsheetml/2006/main" id="290" name="fig_5a_2" displayName="fig_5a_2" ref="M28:AB35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68.xml><?xml version="1.0" encoding="utf-8"?>
<table xmlns="http://schemas.openxmlformats.org/spreadsheetml/2006/main" id="291" name="fig_5a_3" displayName="fig_5a_3" ref="M53:BG6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9.xml><?xml version="1.0" encoding="utf-8"?>
<table xmlns="http://schemas.openxmlformats.org/spreadsheetml/2006/main" id="264" name="fig_6a_1" displayName="fig_6a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.xml><?xml version="1.0" encoding="utf-8"?>
<table xmlns="http://schemas.openxmlformats.org/spreadsheetml/2006/main" id="348" name="fig_2_4" displayName="fig_2_4" ref="M78:BG8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0.xml><?xml version="1.0" encoding="utf-8"?>
<table xmlns="http://schemas.openxmlformats.org/spreadsheetml/2006/main" id="265" name="fig_6a_11" displayName="fig_6a_11" ref="M253:AB25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71.xml><?xml version="1.0" encoding="utf-8"?>
<table xmlns="http://schemas.openxmlformats.org/spreadsheetml/2006/main" id="266" name="fig_6a_12" displayName="fig_6a_12" ref="M278:AB27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72.xml><?xml version="1.0" encoding="utf-8"?>
<table xmlns="http://schemas.openxmlformats.org/spreadsheetml/2006/main" id="267" name="fig_6a_8" displayName="fig_6a_8" ref="M178:O188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73.xml><?xml version="1.0" encoding="utf-8"?>
<table xmlns="http://schemas.openxmlformats.org/spreadsheetml/2006/main" id="268" name="fig_6a_7" displayName="fig_6a_7" ref="M153:BG1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4.xml><?xml version="1.0" encoding="utf-8"?>
<table xmlns="http://schemas.openxmlformats.org/spreadsheetml/2006/main" id="269" name="fig_6a_6" displayName="fig_6a_6" ref="M128:BG1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5.xml><?xml version="1.0" encoding="utf-8"?>
<table xmlns="http://schemas.openxmlformats.org/spreadsheetml/2006/main" id="270" name="fig_6a_14" displayName="fig_6a_14" ref="M328:AD33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76.xml><?xml version="1.0" encoding="utf-8"?>
<table xmlns="http://schemas.openxmlformats.org/spreadsheetml/2006/main" id="271" name="fig_6a_15" displayName="fig_6a_15" ref="M353:AC3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7.xml><?xml version="1.0" encoding="utf-8"?>
<table xmlns="http://schemas.openxmlformats.org/spreadsheetml/2006/main" id="272" name="fig_6a_13" displayName="fig_6a_13" ref="M303:AC30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8.xml><?xml version="1.0" encoding="utf-8"?>
<table xmlns="http://schemas.openxmlformats.org/spreadsheetml/2006/main" id="273" name="fig_6a_16" displayName="fig_6a_16" ref="M378:BG38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9.xml><?xml version="1.0" encoding="utf-8"?>
<table xmlns="http://schemas.openxmlformats.org/spreadsheetml/2006/main" id="274" name="fig_6a_9" displayName="fig_6a_9" ref="M203:P206" totalsRowShown="0">
  <tableColumns count="4">
    <tableColumn id="1" name=" "/>
    <tableColumn id="2" name="2025"/>
    <tableColumn id="3" name="2030"/>
    <tableColumn id="4" name="2035"/>
  </tableColumns>
  <tableStyleInfo name="TableStyleLight1" showFirstColumn="0" showLastColumn="0" showRowStripes="0" showColumnStripes="0"/>
</table>
</file>

<file path=xl/tables/table8.xml><?xml version="1.0" encoding="utf-8"?>
<table xmlns="http://schemas.openxmlformats.org/spreadsheetml/2006/main" id="349" name="fig_2_6" displayName="fig_2_6" ref="M128:AD136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80.xml><?xml version="1.0" encoding="utf-8"?>
<table xmlns="http://schemas.openxmlformats.org/spreadsheetml/2006/main" id="275" name="fig_6a_18" displayName="fig_6a_18" ref="M428:AM430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81.xml><?xml version="1.0" encoding="utf-8"?>
<table xmlns="http://schemas.openxmlformats.org/spreadsheetml/2006/main" id="276" name="fig_6a_17" displayName="fig_6a_17" ref="M403:AM4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82.xml><?xml version="1.0" encoding="utf-8"?>
<table xmlns="http://schemas.openxmlformats.org/spreadsheetml/2006/main" id="277" name="fig_6a_4" displayName="fig_6a_4" ref="M78:Q85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83.xml><?xml version="1.0" encoding="utf-8"?>
<table xmlns="http://schemas.openxmlformats.org/spreadsheetml/2006/main" id="278" name="fig_6a_5" displayName="fig_6a_5" ref="M103:Q108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84.xml><?xml version="1.0" encoding="utf-8"?>
<table xmlns="http://schemas.openxmlformats.org/spreadsheetml/2006/main" id="279" name="fig_6a_10" displayName="fig_6a_10" ref="M228:AB233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85.xml><?xml version="1.0" encoding="utf-8"?>
<table xmlns="http://schemas.openxmlformats.org/spreadsheetml/2006/main" id="280" name="fig_6a_3" displayName="fig_6a_3" ref="M53:AD5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86.xml><?xml version="1.0" encoding="utf-8"?>
<table xmlns="http://schemas.openxmlformats.org/spreadsheetml/2006/main" id="281" name="fig_6a_2" displayName="fig_6a_2" ref="M28:P37" totalsRowShown="0">
  <tableColumns count="4">
    <tableColumn id="1" name=" "/>
    <tableColumn id="2" name="2021"/>
    <tableColumn id="3" name="2030"/>
    <tableColumn id="4" name="2035"/>
  </tableColumns>
  <tableStyleInfo name="TableStyleLight1" showFirstColumn="0" showLastColumn="0" showRowStripes="0" showColumnStripes="0"/>
</table>
</file>

<file path=xl/tables/table87.xml><?xml version="1.0" encoding="utf-8"?>
<table xmlns="http://schemas.openxmlformats.org/spreadsheetml/2006/main" id="255" name="fig_7a_1" displayName="fig_7a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8.xml><?xml version="1.0" encoding="utf-8"?>
<table xmlns="http://schemas.openxmlformats.org/spreadsheetml/2006/main" id="256" name="fig_7a_7" displayName="fig_7a_7" ref="M153:O157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89.xml><?xml version="1.0" encoding="utf-8"?>
<table xmlns="http://schemas.openxmlformats.org/spreadsheetml/2006/main" id="257" name="fig_7a_8" displayName="fig_7a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.xml><?xml version="1.0" encoding="utf-8"?>
<table xmlns="http://schemas.openxmlformats.org/spreadsheetml/2006/main" id="350" name="fig_2_2" displayName="fig_2_2" ref="M28:BG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0.xml><?xml version="1.0" encoding="utf-8"?>
<table xmlns="http://schemas.openxmlformats.org/spreadsheetml/2006/main" id="258" name="fig_7a_9" displayName="fig_7a_9" ref="M203:AB206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1.xml><?xml version="1.0" encoding="utf-8"?>
<table xmlns="http://schemas.openxmlformats.org/spreadsheetml/2006/main" id="259" name="fig_7a_6" displayName="fig_7a_6" ref="M128:AB12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2.xml><?xml version="1.0" encoding="utf-8"?>
<table xmlns="http://schemas.openxmlformats.org/spreadsheetml/2006/main" id="260" name="fig_7a_5" displayName="fig_7a_5" ref="M103:BG10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3.xml><?xml version="1.0" encoding="utf-8"?>
<table xmlns="http://schemas.openxmlformats.org/spreadsheetml/2006/main" id="261" name="fig_7a_4" displayName="fig_7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4.xml><?xml version="1.0" encoding="utf-8"?>
<table xmlns="http://schemas.openxmlformats.org/spreadsheetml/2006/main" id="262" name="fig_7a_3" displayName="fig_7a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5.xml><?xml version="1.0" encoding="utf-8"?>
<table xmlns="http://schemas.openxmlformats.org/spreadsheetml/2006/main" id="263" name="fig_7a_2" displayName="fig_7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6.xml><?xml version="1.0" encoding="utf-8"?>
<table xmlns="http://schemas.openxmlformats.org/spreadsheetml/2006/main" id="251" name="fig_7b_4" displayName="fig_7b_4" ref="M78:AB81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7.xml><?xml version="1.0" encoding="utf-8"?>
<table xmlns="http://schemas.openxmlformats.org/spreadsheetml/2006/main" id="252" name="fig_7b_2" displayName="fig_7b_2" ref="M28:AB35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8.xml><?xml version="1.0" encoding="utf-8"?>
<table xmlns="http://schemas.openxmlformats.org/spreadsheetml/2006/main" id="253" name="fig_7b_3" displayName="fig_7b_3" ref="M53:AC57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99.xml><?xml version="1.0" encoding="utf-8"?>
<table xmlns="http://schemas.openxmlformats.org/spreadsheetml/2006/main" id="254" name="fig_7b_1" displayName="fig_7b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table" Target="../tables/table59.x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7.xml"/><Relationship Id="rId3" Type="http://schemas.openxmlformats.org/officeDocument/2006/relationships/table" Target="../tables/table62.xml"/><Relationship Id="rId7" Type="http://schemas.openxmlformats.org/officeDocument/2006/relationships/table" Target="../tables/table66.xml"/><Relationship Id="rId2" Type="http://schemas.openxmlformats.org/officeDocument/2006/relationships/table" Target="../tables/table61.xml"/><Relationship Id="rId1" Type="http://schemas.openxmlformats.org/officeDocument/2006/relationships/drawing" Target="../drawings/drawing9.xml"/><Relationship Id="rId6" Type="http://schemas.openxmlformats.org/officeDocument/2006/relationships/table" Target="../tables/table65.xml"/><Relationship Id="rId5" Type="http://schemas.openxmlformats.org/officeDocument/2006/relationships/table" Target="../tables/table64.xml"/><Relationship Id="rId4" Type="http://schemas.openxmlformats.org/officeDocument/2006/relationships/table" Target="../tables/table63.xml"/><Relationship Id="rId9" Type="http://schemas.openxmlformats.org/officeDocument/2006/relationships/table" Target="../tables/table6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5.xml"/><Relationship Id="rId13" Type="http://schemas.openxmlformats.org/officeDocument/2006/relationships/table" Target="../tables/table80.xml"/><Relationship Id="rId18" Type="http://schemas.openxmlformats.org/officeDocument/2006/relationships/table" Target="../tables/table85.xml"/><Relationship Id="rId3" Type="http://schemas.openxmlformats.org/officeDocument/2006/relationships/table" Target="../tables/table70.xml"/><Relationship Id="rId7" Type="http://schemas.openxmlformats.org/officeDocument/2006/relationships/table" Target="../tables/table74.xml"/><Relationship Id="rId12" Type="http://schemas.openxmlformats.org/officeDocument/2006/relationships/table" Target="../tables/table79.xml"/><Relationship Id="rId17" Type="http://schemas.openxmlformats.org/officeDocument/2006/relationships/table" Target="../tables/table84.xml"/><Relationship Id="rId2" Type="http://schemas.openxmlformats.org/officeDocument/2006/relationships/table" Target="../tables/table69.xml"/><Relationship Id="rId16" Type="http://schemas.openxmlformats.org/officeDocument/2006/relationships/table" Target="../tables/table83.xml"/><Relationship Id="rId1" Type="http://schemas.openxmlformats.org/officeDocument/2006/relationships/drawing" Target="../drawings/drawing10.xml"/><Relationship Id="rId6" Type="http://schemas.openxmlformats.org/officeDocument/2006/relationships/table" Target="../tables/table73.xml"/><Relationship Id="rId11" Type="http://schemas.openxmlformats.org/officeDocument/2006/relationships/table" Target="../tables/table78.xml"/><Relationship Id="rId5" Type="http://schemas.openxmlformats.org/officeDocument/2006/relationships/table" Target="../tables/table72.xml"/><Relationship Id="rId15" Type="http://schemas.openxmlformats.org/officeDocument/2006/relationships/table" Target="../tables/table82.xml"/><Relationship Id="rId10" Type="http://schemas.openxmlformats.org/officeDocument/2006/relationships/table" Target="../tables/table77.xml"/><Relationship Id="rId19" Type="http://schemas.openxmlformats.org/officeDocument/2006/relationships/table" Target="../tables/table86.xml"/><Relationship Id="rId4" Type="http://schemas.openxmlformats.org/officeDocument/2006/relationships/table" Target="../tables/table71.xml"/><Relationship Id="rId9" Type="http://schemas.openxmlformats.org/officeDocument/2006/relationships/table" Target="../tables/table76.xml"/><Relationship Id="rId14" Type="http://schemas.openxmlformats.org/officeDocument/2006/relationships/table" Target="../tables/table8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3.xml"/><Relationship Id="rId3" Type="http://schemas.openxmlformats.org/officeDocument/2006/relationships/table" Target="../tables/table88.xml"/><Relationship Id="rId7" Type="http://schemas.openxmlformats.org/officeDocument/2006/relationships/table" Target="../tables/table92.xml"/><Relationship Id="rId2" Type="http://schemas.openxmlformats.org/officeDocument/2006/relationships/table" Target="../tables/table87.xml"/><Relationship Id="rId1" Type="http://schemas.openxmlformats.org/officeDocument/2006/relationships/drawing" Target="../drawings/drawing11.xml"/><Relationship Id="rId6" Type="http://schemas.openxmlformats.org/officeDocument/2006/relationships/table" Target="../tables/table91.xml"/><Relationship Id="rId5" Type="http://schemas.openxmlformats.org/officeDocument/2006/relationships/table" Target="../tables/table90.xml"/><Relationship Id="rId10" Type="http://schemas.openxmlformats.org/officeDocument/2006/relationships/table" Target="../tables/table95.xml"/><Relationship Id="rId4" Type="http://schemas.openxmlformats.org/officeDocument/2006/relationships/table" Target="../tables/table89.xml"/><Relationship Id="rId9" Type="http://schemas.openxmlformats.org/officeDocument/2006/relationships/table" Target="../tables/table9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table" Target="../tables/table96.xml"/><Relationship Id="rId1" Type="http://schemas.openxmlformats.org/officeDocument/2006/relationships/drawing" Target="../drawings/drawing12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6.xml"/><Relationship Id="rId3" Type="http://schemas.openxmlformats.org/officeDocument/2006/relationships/table" Target="../tables/table101.xml"/><Relationship Id="rId7" Type="http://schemas.openxmlformats.org/officeDocument/2006/relationships/table" Target="../tables/table105.xml"/><Relationship Id="rId12" Type="http://schemas.openxmlformats.org/officeDocument/2006/relationships/table" Target="../tables/table110.xml"/><Relationship Id="rId2" Type="http://schemas.openxmlformats.org/officeDocument/2006/relationships/table" Target="../tables/table100.xml"/><Relationship Id="rId1" Type="http://schemas.openxmlformats.org/officeDocument/2006/relationships/drawing" Target="../drawings/drawing13.xml"/><Relationship Id="rId6" Type="http://schemas.openxmlformats.org/officeDocument/2006/relationships/table" Target="../tables/table104.xml"/><Relationship Id="rId11" Type="http://schemas.openxmlformats.org/officeDocument/2006/relationships/table" Target="../tables/table109.xml"/><Relationship Id="rId5" Type="http://schemas.openxmlformats.org/officeDocument/2006/relationships/table" Target="../tables/table103.xml"/><Relationship Id="rId10" Type="http://schemas.openxmlformats.org/officeDocument/2006/relationships/table" Target="../tables/table108.xml"/><Relationship Id="rId4" Type="http://schemas.openxmlformats.org/officeDocument/2006/relationships/table" Target="../tables/table102.xml"/><Relationship Id="rId9" Type="http://schemas.openxmlformats.org/officeDocument/2006/relationships/table" Target="../tables/table10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2.xml"/><Relationship Id="rId2" Type="http://schemas.openxmlformats.org/officeDocument/2006/relationships/table" Target="../tables/table111.xml"/><Relationship Id="rId1" Type="http://schemas.openxmlformats.org/officeDocument/2006/relationships/drawing" Target="../drawings/drawing14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1.xml"/><Relationship Id="rId3" Type="http://schemas.openxmlformats.org/officeDocument/2006/relationships/table" Target="../tables/table116.xml"/><Relationship Id="rId7" Type="http://schemas.openxmlformats.org/officeDocument/2006/relationships/table" Target="../tables/table120.xml"/><Relationship Id="rId2" Type="http://schemas.openxmlformats.org/officeDocument/2006/relationships/table" Target="../tables/table115.xml"/><Relationship Id="rId1" Type="http://schemas.openxmlformats.org/officeDocument/2006/relationships/drawing" Target="../drawings/drawing15.xml"/><Relationship Id="rId6" Type="http://schemas.openxmlformats.org/officeDocument/2006/relationships/table" Target="../tables/table119.xml"/><Relationship Id="rId5" Type="http://schemas.openxmlformats.org/officeDocument/2006/relationships/table" Target="../tables/table118.xml"/><Relationship Id="rId4" Type="http://schemas.openxmlformats.org/officeDocument/2006/relationships/table" Target="../tables/table1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3.xml"/><Relationship Id="rId2" Type="http://schemas.openxmlformats.org/officeDocument/2006/relationships/table" Target="../tables/table122.xml"/><Relationship Id="rId1" Type="http://schemas.openxmlformats.org/officeDocument/2006/relationships/drawing" Target="../drawings/drawing16.xml"/><Relationship Id="rId4" Type="http://schemas.openxmlformats.org/officeDocument/2006/relationships/table" Target="../tables/table124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1.xml"/><Relationship Id="rId3" Type="http://schemas.openxmlformats.org/officeDocument/2006/relationships/table" Target="../tables/table126.xml"/><Relationship Id="rId7" Type="http://schemas.openxmlformats.org/officeDocument/2006/relationships/table" Target="../tables/table130.xml"/><Relationship Id="rId2" Type="http://schemas.openxmlformats.org/officeDocument/2006/relationships/table" Target="../tables/table125.xml"/><Relationship Id="rId1" Type="http://schemas.openxmlformats.org/officeDocument/2006/relationships/drawing" Target="../drawings/drawing17.xml"/><Relationship Id="rId6" Type="http://schemas.openxmlformats.org/officeDocument/2006/relationships/table" Target="../tables/table129.xml"/><Relationship Id="rId5" Type="http://schemas.openxmlformats.org/officeDocument/2006/relationships/table" Target="../tables/table128.xml"/><Relationship Id="rId4" Type="http://schemas.openxmlformats.org/officeDocument/2006/relationships/table" Target="../tables/table127.xml"/><Relationship Id="rId9" Type="http://schemas.openxmlformats.org/officeDocument/2006/relationships/table" Target="../tables/table13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2" Type="http://schemas.openxmlformats.org/officeDocument/2006/relationships/table" Target="../tables/table133.xml"/><Relationship Id="rId1" Type="http://schemas.openxmlformats.org/officeDocument/2006/relationships/drawing" Target="../drawings/drawing18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9.xml"/><Relationship Id="rId3" Type="http://schemas.openxmlformats.org/officeDocument/2006/relationships/table" Target="../tables/table144.xml"/><Relationship Id="rId7" Type="http://schemas.openxmlformats.org/officeDocument/2006/relationships/table" Target="../tables/table148.xml"/><Relationship Id="rId2" Type="http://schemas.openxmlformats.org/officeDocument/2006/relationships/table" Target="../tables/table143.xml"/><Relationship Id="rId1" Type="http://schemas.openxmlformats.org/officeDocument/2006/relationships/drawing" Target="../drawings/drawing19.xml"/><Relationship Id="rId6" Type="http://schemas.openxmlformats.org/officeDocument/2006/relationships/table" Target="../tables/table147.xml"/><Relationship Id="rId11" Type="http://schemas.openxmlformats.org/officeDocument/2006/relationships/table" Target="../tables/table152.xml"/><Relationship Id="rId5" Type="http://schemas.openxmlformats.org/officeDocument/2006/relationships/table" Target="../tables/table146.xml"/><Relationship Id="rId10" Type="http://schemas.openxmlformats.org/officeDocument/2006/relationships/table" Target="../tables/table151.xml"/><Relationship Id="rId4" Type="http://schemas.openxmlformats.org/officeDocument/2006/relationships/table" Target="../tables/table145.xml"/><Relationship Id="rId9" Type="http://schemas.openxmlformats.org/officeDocument/2006/relationships/table" Target="../tables/table15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56.xml"/><Relationship Id="rId5" Type="http://schemas.openxmlformats.org/officeDocument/2006/relationships/table" Target="../tables/table155.xml"/><Relationship Id="rId4" Type="http://schemas.openxmlformats.org/officeDocument/2006/relationships/table" Target="../tables/table15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8.xml"/><Relationship Id="rId2" Type="http://schemas.openxmlformats.org/officeDocument/2006/relationships/table" Target="../tables/table157.xml"/><Relationship Id="rId1" Type="http://schemas.openxmlformats.org/officeDocument/2006/relationships/drawing" Target="../drawings/drawing21.xml"/><Relationship Id="rId5" Type="http://schemas.openxmlformats.org/officeDocument/2006/relationships/table" Target="../tables/table160.xml"/><Relationship Id="rId4" Type="http://schemas.openxmlformats.org/officeDocument/2006/relationships/table" Target="../tables/table15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1.xml"/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3.xml"/><Relationship Id="rId2" Type="http://schemas.openxmlformats.org/officeDocument/2006/relationships/table" Target="../tables/table162.xml"/><Relationship Id="rId1" Type="http://schemas.openxmlformats.org/officeDocument/2006/relationships/drawing" Target="../drawings/drawing23.xml"/><Relationship Id="rId4" Type="http://schemas.openxmlformats.org/officeDocument/2006/relationships/table" Target="../tables/table16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3.xml"/><Relationship Id="rId13" Type="http://schemas.openxmlformats.org/officeDocument/2006/relationships/table" Target="../tables/table28.xml"/><Relationship Id="rId3" Type="http://schemas.openxmlformats.org/officeDocument/2006/relationships/table" Target="../tables/table18.xml"/><Relationship Id="rId7" Type="http://schemas.openxmlformats.org/officeDocument/2006/relationships/table" Target="../tables/table22.xml"/><Relationship Id="rId12" Type="http://schemas.openxmlformats.org/officeDocument/2006/relationships/table" Target="../tables/table27.xml"/><Relationship Id="rId2" Type="http://schemas.openxmlformats.org/officeDocument/2006/relationships/table" Target="../tables/table17.xml"/><Relationship Id="rId16" Type="http://schemas.openxmlformats.org/officeDocument/2006/relationships/table" Target="../tables/table31.xml"/><Relationship Id="rId1" Type="http://schemas.openxmlformats.org/officeDocument/2006/relationships/drawing" Target="../drawings/drawing6.xml"/><Relationship Id="rId6" Type="http://schemas.openxmlformats.org/officeDocument/2006/relationships/table" Target="../tables/table21.xml"/><Relationship Id="rId11" Type="http://schemas.openxmlformats.org/officeDocument/2006/relationships/table" Target="../tables/table26.xml"/><Relationship Id="rId5" Type="http://schemas.openxmlformats.org/officeDocument/2006/relationships/table" Target="../tables/table20.xml"/><Relationship Id="rId15" Type="http://schemas.openxmlformats.org/officeDocument/2006/relationships/table" Target="../tables/table30.xml"/><Relationship Id="rId10" Type="http://schemas.openxmlformats.org/officeDocument/2006/relationships/table" Target="../tables/table25.xml"/><Relationship Id="rId4" Type="http://schemas.openxmlformats.org/officeDocument/2006/relationships/table" Target="../tables/table19.xml"/><Relationship Id="rId9" Type="http://schemas.openxmlformats.org/officeDocument/2006/relationships/table" Target="../tables/table24.xml"/><Relationship Id="rId14" Type="http://schemas.openxmlformats.org/officeDocument/2006/relationships/table" Target="../tables/table2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7.xml"/><Relationship Id="rId13" Type="http://schemas.openxmlformats.org/officeDocument/2006/relationships/table" Target="../tables/table42.xml"/><Relationship Id="rId18" Type="http://schemas.openxmlformats.org/officeDocument/2006/relationships/table" Target="../tables/table47.xml"/><Relationship Id="rId26" Type="http://schemas.openxmlformats.org/officeDocument/2006/relationships/table" Target="../tables/table55.xml"/><Relationship Id="rId3" Type="http://schemas.openxmlformats.org/officeDocument/2006/relationships/table" Target="../tables/table32.xml"/><Relationship Id="rId21" Type="http://schemas.openxmlformats.org/officeDocument/2006/relationships/table" Target="../tables/table50.xml"/><Relationship Id="rId7" Type="http://schemas.openxmlformats.org/officeDocument/2006/relationships/table" Target="../tables/table36.xml"/><Relationship Id="rId12" Type="http://schemas.openxmlformats.org/officeDocument/2006/relationships/table" Target="../tables/table41.xml"/><Relationship Id="rId17" Type="http://schemas.openxmlformats.org/officeDocument/2006/relationships/table" Target="../tables/table46.xml"/><Relationship Id="rId25" Type="http://schemas.openxmlformats.org/officeDocument/2006/relationships/table" Target="../tables/table54.xml"/><Relationship Id="rId2" Type="http://schemas.openxmlformats.org/officeDocument/2006/relationships/drawing" Target="../drawings/drawing7.xml"/><Relationship Id="rId16" Type="http://schemas.openxmlformats.org/officeDocument/2006/relationships/table" Target="../tables/table45.xml"/><Relationship Id="rId20" Type="http://schemas.openxmlformats.org/officeDocument/2006/relationships/table" Target="../tables/table49.xml"/><Relationship Id="rId29" Type="http://schemas.openxmlformats.org/officeDocument/2006/relationships/table" Target="../tables/table5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5.xml"/><Relationship Id="rId11" Type="http://schemas.openxmlformats.org/officeDocument/2006/relationships/table" Target="../tables/table40.xml"/><Relationship Id="rId24" Type="http://schemas.openxmlformats.org/officeDocument/2006/relationships/table" Target="../tables/table53.xml"/><Relationship Id="rId5" Type="http://schemas.openxmlformats.org/officeDocument/2006/relationships/table" Target="../tables/table34.xml"/><Relationship Id="rId15" Type="http://schemas.openxmlformats.org/officeDocument/2006/relationships/table" Target="../tables/table44.xml"/><Relationship Id="rId23" Type="http://schemas.openxmlformats.org/officeDocument/2006/relationships/table" Target="../tables/table52.xml"/><Relationship Id="rId28" Type="http://schemas.openxmlformats.org/officeDocument/2006/relationships/table" Target="../tables/table57.xml"/><Relationship Id="rId10" Type="http://schemas.openxmlformats.org/officeDocument/2006/relationships/table" Target="../tables/table39.xml"/><Relationship Id="rId19" Type="http://schemas.openxmlformats.org/officeDocument/2006/relationships/table" Target="../tables/table48.xml"/><Relationship Id="rId4" Type="http://schemas.openxmlformats.org/officeDocument/2006/relationships/table" Target="../tables/table33.xml"/><Relationship Id="rId9" Type="http://schemas.openxmlformats.org/officeDocument/2006/relationships/table" Target="../tables/table38.xml"/><Relationship Id="rId14" Type="http://schemas.openxmlformats.org/officeDocument/2006/relationships/table" Target="../tables/table43.xml"/><Relationship Id="rId22" Type="http://schemas.openxmlformats.org/officeDocument/2006/relationships/table" Target="../tables/table51.xml"/><Relationship Id="rId27" Type="http://schemas.openxmlformats.org/officeDocument/2006/relationships/table" Target="../tables/table5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B46"/>
  <sheetViews>
    <sheetView showGridLines="0" tabSelected="1" workbookViewId="0">
      <selection activeCell="B10" sqref="B10"/>
    </sheetView>
  </sheetViews>
  <sheetFormatPr defaultColWidth="11.42578125" defaultRowHeight="15"/>
  <cols>
    <col min="1" max="1" width="15.7109375" customWidth="1"/>
    <col min="2" max="2" width="170.7109375" customWidth="1"/>
    <col min="3" max="4" width="11.42578125" hidden="1" customWidth="1"/>
  </cols>
  <sheetData>
    <row r="1" spans="1:54">
      <c r="A1" s="1" t="s">
        <v>94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3" spans="1:54">
      <c r="A3" t="s">
        <v>95</v>
      </c>
    </row>
    <row r="4" spans="1:54">
      <c r="A4" t="s">
        <v>96</v>
      </c>
    </row>
    <row r="6" spans="1:54">
      <c r="A6" t="s">
        <v>818</v>
      </c>
      <c r="B6" t="s">
        <v>819</v>
      </c>
    </row>
    <row r="7" spans="1:54">
      <c r="A7" s="16" t="s">
        <v>820</v>
      </c>
      <c r="B7" s="16" t="s">
        <v>821</v>
      </c>
    </row>
    <row r="8" spans="1:54">
      <c r="A8" s="16" t="s">
        <v>822</v>
      </c>
      <c r="B8" s="16" t="s">
        <v>823</v>
      </c>
    </row>
    <row r="9" spans="1:54" ht="45">
      <c r="A9" s="18" t="s">
        <v>831</v>
      </c>
      <c r="B9" s="19" t="s">
        <v>824</v>
      </c>
    </row>
    <row r="13" spans="1:54">
      <c r="A13" t="s">
        <v>97</v>
      </c>
      <c r="B13" t="s">
        <v>3</v>
      </c>
      <c r="C13" t="s">
        <v>169</v>
      </c>
      <c r="D13" t="s">
        <v>170</v>
      </c>
    </row>
    <row r="14" spans="1:54">
      <c r="A14" s="15" t="str">
        <f>HYPERLINK(velkommen[[#This Row],[link]],velkommen[[#This Row],[link_name]])</f>
        <v>Hovedrapport</v>
      </c>
      <c r="B14" t="s">
        <v>194</v>
      </c>
      <c r="C14" t="s">
        <v>171</v>
      </c>
      <c r="D14" t="s">
        <v>0</v>
      </c>
    </row>
    <row r="15" spans="1:54">
      <c r="A15" s="15" t="str">
        <f>HYPERLINK(velkommen[[#This Row],[link]],velkommen[[#This Row],[link_name]])</f>
        <v>2</v>
      </c>
      <c r="B15" s="4" t="s">
        <v>154</v>
      </c>
      <c r="C15" t="s">
        <v>172</v>
      </c>
      <c r="D15" t="s">
        <v>98</v>
      </c>
    </row>
    <row r="16" spans="1:54">
      <c r="A16" s="15" t="str">
        <f>HYPERLINK(velkommen[[#This Row],[link]],velkommen[[#This Row],[link_name]])</f>
        <v>6</v>
      </c>
      <c r="B16" s="3" t="s">
        <v>165</v>
      </c>
      <c r="C16" t="s">
        <v>173</v>
      </c>
      <c r="D16" t="s">
        <v>99</v>
      </c>
    </row>
    <row r="17" spans="1:4">
      <c r="A17" s="15" t="str">
        <f>HYPERLINK(velkommen[[#This Row],[link]],velkommen[[#This Row],[link_name]])</f>
        <v>8</v>
      </c>
      <c r="B17" s="3" t="s">
        <v>166</v>
      </c>
      <c r="C17" t="s">
        <v>174</v>
      </c>
      <c r="D17" t="s">
        <v>100</v>
      </c>
    </row>
    <row r="18" spans="1:4">
      <c r="A18" s="15" t="str">
        <f>HYPERLINK(velkommen[[#This Row],[link]],velkommen[[#This Row],[link_name]])</f>
        <v>9</v>
      </c>
      <c r="B18" t="s">
        <v>167</v>
      </c>
      <c r="C18" t="s">
        <v>175</v>
      </c>
      <c r="D18" t="s">
        <v>101</v>
      </c>
    </row>
    <row r="19" spans="1:4">
      <c r="A19" s="15" t="str">
        <f>HYPERLINK(velkommen[[#This Row],[link]],velkommen[[#This Row],[link_name]])</f>
        <v>10</v>
      </c>
      <c r="B19" s="3" t="s">
        <v>168</v>
      </c>
      <c r="C19" t="s">
        <v>176</v>
      </c>
      <c r="D19" t="s">
        <v>102</v>
      </c>
    </row>
    <row r="20" spans="1:4">
      <c r="A20" s="15" t="str">
        <f>HYPERLINK(velkommen[[#This Row],[link]],velkommen[[#This Row],[link_name]])</f>
        <v>3A</v>
      </c>
      <c r="B20" s="3" t="s">
        <v>147</v>
      </c>
      <c r="C20" t="s">
        <v>177</v>
      </c>
      <c r="D20" t="s">
        <v>103</v>
      </c>
    </row>
    <row r="21" spans="1:4">
      <c r="A21" s="15" t="str">
        <f>HYPERLINK(velkommen[[#This Row],[link]],velkommen[[#This Row],[link_name]])</f>
        <v>4A</v>
      </c>
      <c r="B21" s="3" t="s">
        <v>148</v>
      </c>
      <c r="C21" t="s">
        <v>178</v>
      </c>
      <c r="D21" t="s">
        <v>104</v>
      </c>
    </row>
    <row r="22" spans="1:4">
      <c r="A22" s="15" t="str">
        <f>HYPERLINK(velkommen[[#This Row],[link]],velkommen[[#This Row],[link_name]])</f>
        <v>4B</v>
      </c>
      <c r="B22" s="3" t="s">
        <v>159</v>
      </c>
      <c r="C22" t="s">
        <v>179</v>
      </c>
      <c r="D22" t="s">
        <v>105</v>
      </c>
    </row>
    <row r="23" spans="1:4">
      <c r="A23" s="15" t="str">
        <f>HYPERLINK(velkommen[[#This Row],[link]],velkommen[[#This Row],[link_name]])</f>
        <v>5A</v>
      </c>
      <c r="B23" s="3" t="s">
        <v>149</v>
      </c>
      <c r="C23" t="s">
        <v>180</v>
      </c>
      <c r="D23" t="s">
        <v>106</v>
      </c>
    </row>
    <row r="24" spans="1:4">
      <c r="A24" s="15" t="str">
        <f>HYPERLINK(velkommen[[#This Row],[link]],velkommen[[#This Row],[link_name]])</f>
        <v>6A</v>
      </c>
      <c r="B24" s="3" t="s">
        <v>150</v>
      </c>
      <c r="C24" t="s">
        <v>181</v>
      </c>
      <c r="D24" t="s">
        <v>107</v>
      </c>
    </row>
    <row r="25" spans="1:4">
      <c r="A25" s="15" t="str">
        <f>HYPERLINK(velkommen[[#This Row],[link]],velkommen[[#This Row],[link_name]])</f>
        <v>7A</v>
      </c>
      <c r="B25" s="3" t="s">
        <v>160</v>
      </c>
      <c r="C25" t="s">
        <v>182</v>
      </c>
      <c r="D25" t="s">
        <v>108</v>
      </c>
    </row>
    <row r="26" spans="1:4">
      <c r="A26" s="15" t="str">
        <f>HYPERLINK(velkommen[[#This Row],[link]],velkommen[[#This Row],[link_name]])</f>
        <v>7B</v>
      </c>
      <c r="B26" t="s">
        <v>161</v>
      </c>
      <c r="C26" t="s">
        <v>183</v>
      </c>
      <c r="D26" t="s">
        <v>109</v>
      </c>
    </row>
    <row r="27" spans="1:4">
      <c r="A27" s="15" t="str">
        <f>HYPERLINK(velkommen[[#This Row],[link]],velkommen[[#This Row],[link_name]])</f>
        <v>8A</v>
      </c>
      <c r="B27" s="3" t="s">
        <v>151</v>
      </c>
      <c r="C27" t="s">
        <v>184</v>
      </c>
      <c r="D27" t="s">
        <v>110</v>
      </c>
    </row>
    <row r="28" spans="1:4">
      <c r="A28" s="15" t="str">
        <f>HYPERLINK(velkommen[[#This Row],[link]],velkommen[[#This Row],[link_name]])</f>
        <v>8B</v>
      </c>
      <c r="B28" t="s">
        <v>162</v>
      </c>
      <c r="C28" t="s">
        <v>185</v>
      </c>
      <c r="D28" t="s">
        <v>111</v>
      </c>
    </row>
    <row r="29" spans="1:4">
      <c r="A29" s="15" t="str">
        <f>HYPERLINK(velkommen[[#This Row],[link]],velkommen[[#This Row],[link_name]])</f>
        <v>9A</v>
      </c>
      <c r="B29" t="s">
        <v>163</v>
      </c>
      <c r="C29" t="s">
        <v>186</v>
      </c>
      <c r="D29" t="s">
        <v>112</v>
      </c>
    </row>
    <row r="30" spans="1:4">
      <c r="A30" s="15" t="str">
        <f>HYPERLINK(velkommen[[#This Row],[link]],velkommen[[#This Row],[link_name]])</f>
        <v>9B</v>
      </c>
      <c r="B30" t="s">
        <v>164</v>
      </c>
      <c r="C30" t="s">
        <v>187</v>
      </c>
      <c r="D30" t="s">
        <v>113</v>
      </c>
    </row>
    <row r="31" spans="1:4">
      <c r="A31" s="15" t="str">
        <f>HYPERLINK(velkommen[[#This Row],[link]],velkommen[[#This Row],[link_name]])</f>
        <v>10A</v>
      </c>
      <c r="B31" s="3" t="s">
        <v>152</v>
      </c>
      <c r="C31" t="s">
        <v>188</v>
      </c>
      <c r="D31" t="s">
        <v>114</v>
      </c>
    </row>
    <row r="32" spans="1:4">
      <c r="A32" s="15" t="str">
        <f>HYPERLINK(velkommen[[#This Row],[link]],velkommen[[#This Row],[link_name]])</f>
        <v>10B</v>
      </c>
      <c r="B32" t="s">
        <v>156</v>
      </c>
      <c r="C32" t="s">
        <v>189</v>
      </c>
      <c r="D32" t="s">
        <v>115</v>
      </c>
    </row>
    <row r="33" spans="1:4">
      <c r="A33" s="15" t="str">
        <f>HYPERLINK(velkommen[[#This Row],[link]],velkommen[[#This Row],[link_name]])</f>
        <v>10C</v>
      </c>
      <c r="B33" t="s">
        <v>157</v>
      </c>
      <c r="C33" t="s">
        <v>190</v>
      </c>
      <c r="D33" t="s">
        <v>116</v>
      </c>
    </row>
    <row r="34" spans="1:4">
      <c r="A34" s="15" t="str">
        <f>HYPERLINK(velkommen[[#This Row],[link]],velkommen[[#This Row],[link_name]])</f>
        <v>10D</v>
      </c>
      <c r="B34" t="s">
        <v>155</v>
      </c>
      <c r="C34" t="s">
        <v>191</v>
      </c>
      <c r="D34" t="s">
        <v>117</v>
      </c>
    </row>
    <row r="35" spans="1:4">
      <c r="A35" s="15" t="str">
        <f>HYPERLINK(velkommen[[#This Row],[link]],velkommen[[#This Row],[link_name]])</f>
        <v>11A</v>
      </c>
      <c r="B35" s="3" t="s">
        <v>153</v>
      </c>
      <c r="C35" t="s">
        <v>192</v>
      </c>
      <c r="D35" t="s">
        <v>118</v>
      </c>
    </row>
    <row r="36" spans="1:4">
      <c r="A36" s="15" t="str">
        <f>HYPERLINK(velkommen[[#This Row],[link]],velkommen[[#This Row],[link_name]])</f>
        <v>11B</v>
      </c>
      <c r="B36" s="3" t="s">
        <v>158</v>
      </c>
      <c r="C36" t="s">
        <v>193</v>
      </c>
      <c r="D36" t="s">
        <v>119</v>
      </c>
    </row>
    <row r="37" spans="1:4">
      <c r="A37" s="15" t="str">
        <f>HYPERLINK(velkommen[[#This Row],[link]],velkommen[[#This Row],[link_name]])</f>
        <v>Appendix</v>
      </c>
      <c r="B37" t="s">
        <v>120</v>
      </c>
      <c r="C37" t="s">
        <v>826</v>
      </c>
      <c r="D37" t="s">
        <v>827</v>
      </c>
    </row>
    <row r="38" spans="1:4">
      <c r="A38" s="5"/>
    </row>
    <row r="39" spans="1:4">
      <c r="A39" s="5"/>
    </row>
    <row r="40" spans="1:4">
      <c r="A40" s="5"/>
    </row>
    <row r="41" spans="1:4">
      <c r="A41" s="5"/>
    </row>
    <row r="42" spans="1:4">
      <c r="A42" s="5"/>
    </row>
    <row r="43" spans="1:4">
      <c r="A43" s="5"/>
    </row>
    <row r="44" spans="1:4">
      <c r="A44" s="5"/>
    </row>
    <row r="45" spans="1:4">
      <c r="A45" s="5"/>
    </row>
    <row r="46" spans="1:4">
      <c r="A46" s="5"/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656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657</v>
      </c>
      <c r="N4">
        <v>133.07</v>
      </c>
      <c r="O4">
        <v>137.79</v>
      </c>
      <c r="P4">
        <v>137.9</v>
      </c>
      <c r="Q4">
        <v>137.96</v>
      </c>
      <c r="R4">
        <v>141.22999999999999</v>
      </c>
      <c r="S4">
        <v>143.62</v>
      </c>
      <c r="T4">
        <v>146.54</v>
      </c>
      <c r="U4">
        <v>149.80000000000001</v>
      </c>
      <c r="V4">
        <v>150.91</v>
      </c>
      <c r="W4">
        <v>155.86000000000001</v>
      </c>
      <c r="X4">
        <v>156.32</v>
      </c>
      <c r="Y4">
        <v>155.57</v>
      </c>
      <c r="Z4">
        <v>155.88999999999999</v>
      </c>
      <c r="AA4">
        <v>159.41999999999999</v>
      </c>
      <c r="AB4">
        <v>162.94999999999999</v>
      </c>
      <c r="AC4">
        <v>164.72</v>
      </c>
      <c r="AD4">
        <v>169.11</v>
      </c>
      <c r="AE4">
        <v>174.51</v>
      </c>
      <c r="AF4">
        <v>171.18</v>
      </c>
      <c r="AG4">
        <v>162.44</v>
      </c>
      <c r="AH4">
        <v>163.35</v>
      </c>
      <c r="AI4">
        <v>157.63999999999999</v>
      </c>
      <c r="AJ4">
        <v>152.72999999999999</v>
      </c>
      <c r="AK4">
        <v>150.63999999999999</v>
      </c>
      <c r="AL4">
        <v>150.97999999999999</v>
      </c>
      <c r="AM4">
        <v>153.56</v>
      </c>
      <c r="AN4">
        <v>154.15</v>
      </c>
      <c r="AO4">
        <v>156.22</v>
      </c>
      <c r="AP4">
        <v>159.86000000000001</v>
      </c>
      <c r="AQ4">
        <v>157.08000000000001</v>
      </c>
      <c r="AR4">
        <v>143.5</v>
      </c>
      <c r="AS4">
        <v>154.80000000000001</v>
      </c>
      <c r="AT4">
        <v>152.87</v>
      </c>
      <c r="AU4">
        <v>151.43</v>
      </c>
      <c r="AV4">
        <v>149.08000000000001</v>
      </c>
      <c r="AW4">
        <v>144.38999999999999</v>
      </c>
      <c r="AX4">
        <v>141.05000000000001</v>
      </c>
      <c r="AY4">
        <v>136.1</v>
      </c>
      <c r="AZ4">
        <v>131.38</v>
      </c>
      <c r="BA4">
        <v>127.24</v>
      </c>
      <c r="BB4">
        <v>122.23</v>
      </c>
      <c r="BC4">
        <v>118.02</v>
      </c>
      <c r="BD4">
        <v>113.07</v>
      </c>
      <c r="BE4">
        <v>107.88</v>
      </c>
      <c r="BF4">
        <v>102.52</v>
      </c>
      <c r="BG4">
        <v>97.11</v>
      </c>
    </row>
    <row r="5" spans="1:59">
      <c r="B5" t="s">
        <v>662</v>
      </c>
      <c r="C5" t="s">
        <v>121</v>
      </c>
      <c r="M5" t="s">
        <v>658</v>
      </c>
      <c r="N5">
        <v>82.32</v>
      </c>
      <c r="O5">
        <v>86.55</v>
      </c>
      <c r="P5">
        <v>77.72</v>
      </c>
      <c r="Q5">
        <v>83.42</v>
      </c>
      <c r="R5">
        <v>75.22</v>
      </c>
      <c r="S5">
        <v>76.55</v>
      </c>
      <c r="T5">
        <v>79.38</v>
      </c>
      <c r="U5">
        <v>73.3</v>
      </c>
      <c r="V5">
        <v>70.209999999999994</v>
      </c>
      <c r="W5">
        <v>69.91</v>
      </c>
      <c r="X5">
        <v>63.4</v>
      </c>
      <c r="Y5">
        <v>65.62</v>
      </c>
      <c r="Z5">
        <v>62.04</v>
      </c>
      <c r="AA5">
        <v>60.84</v>
      </c>
      <c r="AB5">
        <v>58.85</v>
      </c>
      <c r="AC5">
        <v>56.07</v>
      </c>
      <c r="AD5">
        <v>52.89</v>
      </c>
      <c r="AE5">
        <v>49.38</v>
      </c>
      <c r="AF5">
        <v>48.58</v>
      </c>
      <c r="AG5">
        <v>46.09</v>
      </c>
      <c r="AH5">
        <v>46.97</v>
      </c>
      <c r="AI5">
        <v>41.83</v>
      </c>
      <c r="AJ5">
        <v>37.65</v>
      </c>
      <c r="AK5">
        <v>35.69</v>
      </c>
      <c r="AL5">
        <v>29.92</v>
      </c>
      <c r="AM5">
        <v>30.9</v>
      </c>
      <c r="AN5">
        <v>30.75</v>
      </c>
      <c r="AO5">
        <v>28.92</v>
      </c>
      <c r="AP5">
        <v>29.84</v>
      </c>
      <c r="AQ5">
        <v>26.78</v>
      </c>
      <c r="AR5">
        <v>26.57</v>
      </c>
      <c r="AS5">
        <v>25.22</v>
      </c>
      <c r="AT5">
        <v>24.26</v>
      </c>
      <c r="AU5">
        <v>23.3</v>
      </c>
      <c r="AV5">
        <v>22.34</v>
      </c>
      <c r="AW5">
        <v>21.17</v>
      </c>
      <c r="AX5">
        <v>20.260000000000002</v>
      </c>
      <c r="AY5">
        <v>19.350000000000001</v>
      </c>
      <c r="AZ5">
        <v>18.29</v>
      </c>
      <c r="BA5">
        <v>17.38</v>
      </c>
      <c r="BB5">
        <v>16.28</v>
      </c>
      <c r="BC5">
        <v>15.88</v>
      </c>
      <c r="BD5">
        <v>15.47</v>
      </c>
      <c r="BE5">
        <v>15.06</v>
      </c>
      <c r="BF5">
        <v>14.66</v>
      </c>
      <c r="BG5">
        <v>14.25</v>
      </c>
    </row>
    <row r="6" spans="1:59">
      <c r="M6" t="s">
        <v>659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0.15</v>
      </c>
      <c r="AE6">
        <v>0.25</v>
      </c>
      <c r="AF6">
        <v>0.22</v>
      </c>
      <c r="AG6">
        <v>0.34</v>
      </c>
      <c r="AH6">
        <v>1.1299999999999999</v>
      </c>
      <c r="AI6">
        <v>5.48</v>
      </c>
      <c r="AJ6">
        <v>8.64</v>
      </c>
      <c r="AK6">
        <v>8.7100000000000009</v>
      </c>
      <c r="AL6">
        <v>8.94</v>
      </c>
      <c r="AM6">
        <v>8.9700000000000006</v>
      </c>
      <c r="AN6">
        <v>9.1</v>
      </c>
      <c r="AO6">
        <v>9.02</v>
      </c>
      <c r="AP6">
        <v>8.9600000000000009</v>
      </c>
      <c r="AQ6">
        <v>9.48</v>
      </c>
      <c r="AR6">
        <v>10.53</v>
      </c>
      <c r="AS6">
        <v>11.03</v>
      </c>
      <c r="AT6">
        <v>10.73</v>
      </c>
      <c r="AU6">
        <v>10.62</v>
      </c>
      <c r="AV6">
        <v>10.46</v>
      </c>
      <c r="AW6">
        <v>11.8</v>
      </c>
      <c r="AX6">
        <v>11.43</v>
      </c>
      <c r="AY6">
        <v>10.93</v>
      </c>
      <c r="AZ6">
        <v>11.67</v>
      </c>
      <c r="BA6">
        <v>11.2</v>
      </c>
      <c r="BB6">
        <v>12.08</v>
      </c>
      <c r="BC6">
        <v>11.6</v>
      </c>
      <c r="BD6">
        <v>11.07</v>
      </c>
      <c r="BE6">
        <v>10.52</v>
      </c>
      <c r="BF6">
        <v>9.9700000000000006</v>
      </c>
      <c r="BG6">
        <v>9.4</v>
      </c>
    </row>
    <row r="7" spans="1:59">
      <c r="M7" t="s">
        <v>660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0.04</v>
      </c>
      <c r="AG7">
        <v>0.04</v>
      </c>
      <c r="AH7">
        <v>0.02</v>
      </c>
      <c r="AI7">
        <v>0.01</v>
      </c>
      <c r="AJ7">
        <v>0.13</v>
      </c>
      <c r="AK7">
        <v>0.05</v>
      </c>
      <c r="AL7">
        <v>0.01</v>
      </c>
      <c r="AM7">
        <v>0.01</v>
      </c>
      <c r="AN7">
        <v>0</v>
      </c>
      <c r="AO7">
        <v>0</v>
      </c>
      <c r="AP7">
        <v>0</v>
      </c>
      <c r="AQ7">
        <v>0</v>
      </c>
      <c r="AR7">
        <v>0.04</v>
      </c>
      <c r="AS7">
        <v>7.0000000000000007E-2</v>
      </c>
      <c r="AT7">
        <v>7.0000000000000007E-2</v>
      </c>
      <c r="AU7">
        <v>7.0000000000000007E-2</v>
      </c>
      <c r="AV7">
        <v>7.0000000000000007E-2</v>
      </c>
      <c r="AW7">
        <v>0.28000000000000003</v>
      </c>
      <c r="AX7">
        <v>0.27</v>
      </c>
      <c r="AY7">
        <v>0.27</v>
      </c>
      <c r="AZ7">
        <v>0.41</v>
      </c>
      <c r="BA7">
        <v>0.4</v>
      </c>
      <c r="BB7">
        <v>0.59</v>
      </c>
      <c r="BC7">
        <v>0.57999999999999996</v>
      </c>
      <c r="BD7">
        <v>0.56999999999999995</v>
      </c>
      <c r="BE7">
        <v>0.56000000000000005</v>
      </c>
      <c r="BF7">
        <v>0.55000000000000004</v>
      </c>
      <c r="BG7">
        <v>0.54</v>
      </c>
    </row>
    <row r="8" spans="1:59">
      <c r="M8" t="s">
        <v>661</v>
      </c>
      <c r="N8">
        <v>-1.4</v>
      </c>
      <c r="O8">
        <v>-0.42</v>
      </c>
      <c r="P8">
        <v>2.04</v>
      </c>
      <c r="Q8">
        <v>3.84</v>
      </c>
      <c r="R8">
        <v>6.94</v>
      </c>
      <c r="S8">
        <v>5.88</v>
      </c>
      <c r="T8">
        <v>5.31</v>
      </c>
      <c r="U8">
        <v>4.96</v>
      </c>
      <c r="V8">
        <v>5.74</v>
      </c>
      <c r="W8">
        <v>2.52</v>
      </c>
      <c r="X8">
        <v>0.51</v>
      </c>
      <c r="Y8">
        <v>1.61</v>
      </c>
      <c r="Z8">
        <v>3.28</v>
      </c>
      <c r="AA8">
        <v>6.25</v>
      </c>
      <c r="AB8">
        <v>7.15</v>
      </c>
      <c r="AC8">
        <v>7.15</v>
      </c>
      <c r="AD8">
        <v>7.97</v>
      </c>
      <c r="AE8">
        <v>10.76</v>
      </c>
      <c r="AF8">
        <v>10.039999999999999</v>
      </c>
      <c r="AG8">
        <v>8.9700000000000006</v>
      </c>
      <c r="AH8">
        <v>7.16</v>
      </c>
      <c r="AI8">
        <v>8.67</v>
      </c>
      <c r="AJ8">
        <v>6.18</v>
      </c>
      <c r="AK8">
        <v>5.66</v>
      </c>
      <c r="AL8">
        <v>8.17</v>
      </c>
      <c r="AM8">
        <v>8.4600000000000009</v>
      </c>
      <c r="AN8">
        <v>10.55</v>
      </c>
      <c r="AO8">
        <v>10.55</v>
      </c>
      <c r="AP8">
        <v>10.55</v>
      </c>
      <c r="AQ8">
        <v>10.55</v>
      </c>
      <c r="AR8">
        <v>10.55</v>
      </c>
      <c r="AS8">
        <v>10.55</v>
      </c>
      <c r="AT8">
        <v>10.55</v>
      </c>
      <c r="AU8">
        <v>10.55</v>
      </c>
      <c r="AV8">
        <v>10.55</v>
      </c>
      <c r="AW8">
        <v>10.55</v>
      </c>
      <c r="AX8">
        <v>10.55</v>
      </c>
      <c r="AY8">
        <v>10.55</v>
      </c>
      <c r="AZ8">
        <v>10.55</v>
      </c>
      <c r="BA8">
        <v>10.55</v>
      </c>
      <c r="BB8">
        <v>10.55</v>
      </c>
      <c r="BC8">
        <v>10.55</v>
      </c>
      <c r="BD8">
        <v>10.55</v>
      </c>
      <c r="BE8">
        <v>10.55</v>
      </c>
      <c r="BF8">
        <v>10.55</v>
      </c>
      <c r="BG8">
        <v>10.55</v>
      </c>
    </row>
    <row r="9" spans="1:59">
      <c r="M9" t="s">
        <v>558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0.01</v>
      </c>
      <c r="AI9" s="9">
        <v>0.03</v>
      </c>
      <c r="AJ9" s="9">
        <v>0.04</v>
      </c>
      <c r="AK9" s="9">
        <v>0.04</v>
      </c>
      <c r="AL9" s="9">
        <v>0.05</v>
      </c>
      <c r="AM9" s="9">
        <v>0.04</v>
      </c>
      <c r="AN9" s="9">
        <v>0.04</v>
      </c>
      <c r="AO9" s="9">
        <v>0.04</v>
      </c>
      <c r="AP9" s="9">
        <v>0.04</v>
      </c>
      <c r="AQ9" s="9">
        <v>0.05</v>
      </c>
      <c r="AR9" s="9">
        <v>0.06</v>
      </c>
      <c r="AS9" s="9">
        <v>0.06</v>
      </c>
      <c r="AT9" s="9">
        <v>0.06</v>
      </c>
      <c r="AU9" s="9">
        <v>0.06</v>
      </c>
      <c r="AV9" s="9">
        <v>0.06</v>
      </c>
      <c r="AW9" s="9">
        <v>7.0000000000000007E-2</v>
      </c>
      <c r="AX9" s="9">
        <v>7.0000000000000007E-2</v>
      </c>
      <c r="AY9" s="9">
        <v>7.0000000000000007E-2</v>
      </c>
      <c r="AZ9" s="9">
        <v>0.08</v>
      </c>
      <c r="BA9" s="9">
        <v>0.08</v>
      </c>
      <c r="BB9" s="9">
        <v>0.09</v>
      </c>
      <c r="BC9" s="9">
        <v>0.09</v>
      </c>
      <c r="BD9" s="9">
        <v>0.09</v>
      </c>
      <c r="BE9" s="9">
        <v>0.08</v>
      </c>
      <c r="BF9" s="9">
        <v>0.08</v>
      </c>
      <c r="BG9" s="9">
        <v>0.08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663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664</v>
      </c>
      <c r="N29">
        <v>213.98</v>
      </c>
      <c r="O29">
        <v>223.93</v>
      </c>
      <c r="P29">
        <v>217.66</v>
      </c>
      <c r="Q29">
        <v>225.23</v>
      </c>
      <c r="R29">
        <v>223.39</v>
      </c>
      <c r="S29">
        <v>226.05</v>
      </c>
      <c r="T29">
        <v>231.23</v>
      </c>
      <c r="U29">
        <v>228.06</v>
      </c>
      <c r="V29">
        <v>226.86</v>
      </c>
      <c r="W29">
        <v>228.29</v>
      </c>
      <c r="X29">
        <v>220.22</v>
      </c>
      <c r="Y29">
        <v>222.79</v>
      </c>
      <c r="Z29">
        <v>221.2</v>
      </c>
      <c r="AA29">
        <v>226.51</v>
      </c>
      <c r="AB29">
        <v>228.94</v>
      </c>
      <c r="AC29">
        <v>227.94</v>
      </c>
      <c r="AD29">
        <v>230.11</v>
      </c>
      <c r="AE29">
        <v>234.91</v>
      </c>
      <c r="AF29">
        <v>230.06</v>
      </c>
      <c r="AG29">
        <v>217.89</v>
      </c>
      <c r="AH29">
        <v>218.64</v>
      </c>
      <c r="AI29">
        <v>213.63</v>
      </c>
      <c r="AJ29">
        <v>205.34</v>
      </c>
      <c r="AK29">
        <v>200.75</v>
      </c>
      <c r="AL29">
        <v>198.01</v>
      </c>
      <c r="AM29">
        <v>201.89</v>
      </c>
      <c r="AN29">
        <v>204.55</v>
      </c>
      <c r="AO29">
        <v>204.71</v>
      </c>
      <c r="AP29">
        <v>209.21</v>
      </c>
      <c r="AQ29">
        <v>203.88</v>
      </c>
      <c r="AR29">
        <v>191.19</v>
      </c>
      <c r="AS29">
        <v>201.67</v>
      </c>
      <c r="AT29">
        <v>198.48</v>
      </c>
      <c r="AU29">
        <v>195.97</v>
      </c>
      <c r="AV29">
        <v>192.5</v>
      </c>
      <c r="AW29">
        <v>188.19</v>
      </c>
      <c r="AX29">
        <v>183.57</v>
      </c>
      <c r="AY29">
        <v>177.2</v>
      </c>
      <c r="AZ29">
        <v>172.3</v>
      </c>
      <c r="BA29">
        <v>166.79</v>
      </c>
      <c r="BB29">
        <v>161.74</v>
      </c>
      <c r="BC29">
        <v>156.63</v>
      </c>
      <c r="BD29">
        <v>150.72999999999999</v>
      </c>
      <c r="BE29">
        <v>144.57</v>
      </c>
      <c r="BF29">
        <v>138.25</v>
      </c>
      <c r="BG29">
        <v>131.85</v>
      </c>
    </row>
    <row r="30" spans="1:59">
      <c r="B30" t="s">
        <v>314</v>
      </c>
      <c r="C30" t="s">
        <v>121</v>
      </c>
      <c r="M30" t="s">
        <v>665</v>
      </c>
      <c r="N30">
        <v>213.98</v>
      </c>
      <c r="O30">
        <v>223.93</v>
      </c>
      <c r="P30">
        <v>217.66</v>
      </c>
      <c r="Q30">
        <v>225.23</v>
      </c>
      <c r="R30">
        <v>223.39</v>
      </c>
      <c r="S30">
        <v>226.05</v>
      </c>
      <c r="T30">
        <v>231.23</v>
      </c>
      <c r="U30">
        <v>228.06</v>
      </c>
      <c r="V30">
        <v>226.86</v>
      </c>
      <c r="W30">
        <v>228.29</v>
      </c>
      <c r="X30">
        <v>220.22</v>
      </c>
      <c r="Y30">
        <v>222.79</v>
      </c>
      <c r="Z30">
        <v>221.2</v>
      </c>
      <c r="AA30">
        <v>226.51</v>
      </c>
      <c r="AB30">
        <v>228.94</v>
      </c>
      <c r="AC30">
        <v>227.94</v>
      </c>
      <c r="AD30">
        <v>230.11</v>
      </c>
      <c r="AE30">
        <v>234.91</v>
      </c>
      <c r="AF30">
        <v>230.06</v>
      </c>
      <c r="AG30">
        <v>217.89</v>
      </c>
      <c r="AH30">
        <v>218.64</v>
      </c>
      <c r="AI30">
        <v>213.63</v>
      </c>
      <c r="AJ30">
        <v>205.34</v>
      </c>
      <c r="AK30">
        <v>200.75</v>
      </c>
      <c r="AL30">
        <v>198.01</v>
      </c>
      <c r="AM30">
        <v>201.89</v>
      </c>
      <c r="AN30">
        <v>204.55</v>
      </c>
      <c r="AO30">
        <v>204.71</v>
      </c>
      <c r="AP30">
        <v>209.21</v>
      </c>
      <c r="AQ30">
        <v>203.88</v>
      </c>
      <c r="AR30">
        <v>205.92</v>
      </c>
      <c r="AS30">
        <v>203.56</v>
      </c>
      <c r="AT30">
        <v>202.05</v>
      </c>
      <c r="AU30">
        <v>199.69</v>
      </c>
      <c r="AV30">
        <v>196.49</v>
      </c>
      <c r="AW30">
        <v>193.36</v>
      </c>
      <c r="AX30">
        <v>190.46</v>
      </c>
      <c r="AY30">
        <v>185.61</v>
      </c>
      <c r="AZ30">
        <v>182.07</v>
      </c>
      <c r="BA30">
        <v>178.31</v>
      </c>
      <c r="BB30">
        <v>174.55</v>
      </c>
    </row>
    <row r="31" spans="1:59">
      <c r="M31" t="s">
        <v>666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0.01</v>
      </c>
      <c r="AI31" s="13">
        <v>0.03</v>
      </c>
      <c r="AJ31" s="13">
        <v>0.04</v>
      </c>
      <c r="AK31" s="13">
        <v>0.04</v>
      </c>
      <c r="AL31" s="13">
        <v>0.05</v>
      </c>
      <c r="AM31" s="13">
        <v>0.04</v>
      </c>
      <c r="AN31" s="13">
        <v>0.04</v>
      </c>
      <c r="AO31" s="13">
        <v>0.04</v>
      </c>
      <c r="AP31" s="13">
        <v>0.04</v>
      </c>
      <c r="AQ31" s="13">
        <v>0.05</v>
      </c>
      <c r="AR31" s="13">
        <v>0.06</v>
      </c>
      <c r="AS31" s="13">
        <v>0.06</v>
      </c>
      <c r="AT31" s="13">
        <v>0.06</v>
      </c>
      <c r="AU31" s="13">
        <v>0.06</v>
      </c>
      <c r="AV31" s="13">
        <v>0.06</v>
      </c>
      <c r="AW31" s="13">
        <v>7.0000000000000007E-2</v>
      </c>
      <c r="AX31" s="13">
        <v>7.0000000000000007E-2</v>
      </c>
      <c r="AY31" s="13">
        <v>7.0000000000000007E-2</v>
      </c>
      <c r="AZ31" s="13">
        <v>0.08</v>
      </c>
      <c r="BA31" s="13">
        <v>0.08</v>
      </c>
      <c r="BB31" s="13">
        <v>0.09</v>
      </c>
      <c r="BC31" s="13">
        <v>0.09</v>
      </c>
      <c r="BD31" s="13">
        <v>0.09</v>
      </c>
      <c r="BE31" s="13">
        <v>0.08</v>
      </c>
      <c r="BF31" s="13">
        <v>0.08</v>
      </c>
      <c r="BG31" s="13">
        <v>0.08</v>
      </c>
    </row>
    <row r="32" spans="1:59">
      <c r="M32" t="s">
        <v>667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0.01</v>
      </c>
      <c r="AI32" s="13">
        <v>0.03</v>
      </c>
      <c r="AJ32" s="13">
        <v>0.04</v>
      </c>
      <c r="AK32" s="13">
        <v>0.04</v>
      </c>
      <c r="AL32" s="13">
        <v>0.05</v>
      </c>
      <c r="AM32" s="13">
        <v>0.04</v>
      </c>
      <c r="AN32" s="13">
        <v>0.04</v>
      </c>
      <c r="AO32" s="13">
        <v>0.04</v>
      </c>
      <c r="AP32" s="13">
        <v>0.04</v>
      </c>
      <c r="AQ32" s="13">
        <v>0.05</v>
      </c>
      <c r="AR32" s="13">
        <v>0.06</v>
      </c>
      <c r="AS32" s="13">
        <v>0.06</v>
      </c>
      <c r="AT32" s="13">
        <v>0.06</v>
      </c>
      <c r="AU32" s="13">
        <v>0.06</v>
      </c>
      <c r="AV32" s="13">
        <v>0.06</v>
      </c>
      <c r="AW32" s="13">
        <v>0.08</v>
      </c>
      <c r="AX32" s="13">
        <v>0.08</v>
      </c>
      <c r="AY32" s="13">
        <v>0.08</v>
      </c>
      <c r="AZ32" s="13">
        <v>0.09</v>
      </c>
      <c r="BA32" s="13">
        <v>0.09</v>
      </c>
      <c r="BB32" s="13">
        <v>0.1</v>
      </c>
      <c r="BC32" s="13"/>
      <c r="BD32" s="13"/>
      <c r="BE32" s="13"/>
      <c r="BF32" s="13"/>
      <c r="BG32" s="13"/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634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635</v>
      </c>
      <c r="N4">
        <v>0.43</v>
      </c>
      <c r="O4">
        <v>0.4</v>
      </c>
      <c r="P4">
        <v>0.38</v>
      </c>
      <c r="Q4">
        <v>0.34</v>
      </c>
      <c r="R4">
        <v>0.28000000000000003</v>
      </c>
      <c r="S4">
        <v>0.32</v>
      </c>
      <c r="T4">
        <v>0.36</v>
      </c>
      <c r="U4">
        <v>0.28000000000000003</v>
      </c>
      <c r="V4">
        <v>0.27</v>
      </c>
      <c r="W4">
        <v>0.28999999999999998</v>
      </c>
      <c r="X4">
        <v>0.25</v>
      </c>
      <c r="Y4">
        <v>0.22</v>
      </c>
      <c r="Z4">
        <v>0.21</v>
      </c>
      <c r="AA4">
        <v>0.22</v>
      </c>
      <c r="AB4">
        <v>0.21</v>
      </c>
      <c r="AC4">
        <v>0.2</v>
      </c>
      <c r="AD4">
        <v>0.22</v>
      </c>
      <c r="AE4">
        <v>0.2</v>
      </c>
      <c r="AF4">
        <v>0.18</v>
      </c>
      <c r="AG4">
        <v>0.17</v>
      </c>
      <c r="AH4">
        <v>0.18</v>
      </c>
      <c r="AI4">
        <v>0.14000000000000001</v>
      </c>
      <c r="AJ4">
        <v>0.15</v>
      </c>
      <c r="AK4">
        <v>0.16</v>
      </c>
      <c r="AL4">
        <v>0.12</v>
      </c>
      <c r="AM4">
        <v>0.13</v>
      </c>
      <c r="AN4">
        <v>0.14000000000000001</v>
      </c>
      <c r="AO4">
        <v>0.14000000000000001</v>
      </c>
      <c r="AP4">
        <v>0.13</v>
      </c>
      <c r="AQ4">
        <v>0.12</v>
      </c>
      <c r="AR4">
        <v>0.11</v>
      </c>
      <c r="AS4">
        <v>0.1</v>
      </c>
      <c r="AT4">
        <v>0.09</v>
      </c>
      <c r="AU4">
        <v>0.08</v>
      </c>
      <c r="AV4">
        <v>0.08</v>
      </c>
      <c r="AW4">
        <v>0.08</v>
      </c>
      <c r="AX4">
        <v>0.06</v>
      </c>
      <c r="AY4">
        <v>0.05</v>
      </c>
      <c r="AZ4">
        <v>0.04</v>
      </c>
      <c r="BA4">
        <v>0.03</v>
      </c>
      <c r="BB4">
        <v>0.02</v>
      </c>
      <c r="BC4">
        <v>0.02</v>
      </c>
      <c r="BD4">
        <v>0.01</v>
      </c>
      <c r="BE4">
        <v>0.01</v>
      </c>
      <c r="BF4">
        <v>0.01</v>
      </c>
      <c r="BG4">
        <v>0.01</v>
      </c>
    </row>
    <row r="5" spans="1:59">
      <c r="B5" t="s">
        <v>458</v>
      </c>
      <c r="C5" t="s">
        <v>121</v>
      </c>
      <c r="M5" t="s">
        <v>636</v>
      </c>
      <c r="N5">
        <v>0.51</v>
      </c>
      <c r="O5">
        <v>0.5</v>
      </c>
      <c r="P5">
        <v>0.42</v>
      </c>
      <c r="Q5">
        <v>0.47</v>
      </c>
      <c r="R5">
        <v>0.4</v>
      </c>
      <c r="S5">
        <v>0.38</v>
      </c>
      <c r="T5">
        <v>0.45</v>
      </c>
      <c r="U5">
        <v>0.4</v>
      </c>
      <c r="V5">
        <v>0.37</v>
      </c>
      <c r="W5">
        <v>0.35</v>
      </c>
      <c r="X5">
        <v>0.31</v>
      </c>
      <c r="Y5">
        <v>0.31</v>
      </c>
      <c r="Z5">
        <v>0.31</v>
      </c>
      <c r="AA5">
        <v>0.34</v>
      </c>
      <c r="AB5">
        <v>0.34</v>
      </c>
      <c r="AC5">
        <v>0.35</v>
      </c>
      <c r="AD5">
        <v>0.33</v>
      </c>
      <c r="AE5">
        <v>0.3</v>
      </c>
      <c r="AF5">
        <v>0.28000000000000003</v>
      </c>
      <c r="AG5">
        <v>0.33</v>
      </c>
      <c r="AH5">
        <v>0.3</v>
      </c>
      <c r="AI5">
        <v>0.25</v>
      </c>
      <c r="AJ5">
        <v>0.28000000000000003</v>
      </c>
      <c r="AK5">
        <v>0.28000000000000003</v>
      </c>
      <c r="AL5">
        <v>0.22</v>
      </c>
      <c r="AM5">
        <v>0.24</v>
      </c>
      <c r="AN5">
        <v>0.24</v>
      </c>
      <c r="AO5">
        <v>0.24</v>
      </c>
      <c r="AP5">
        <v>0.24</v>
      </c>
      <c r="AQ5">
        <v>0.2</v>
      </c>
      <c r="AR5">
        <v>0.19</v>
      </c>
      <c r="AS5">
        <v>0.17</v>
      </c>
      <c r="AT5">
        <v>0.16</v>
      </c>
      <c r="AU5">
        <v>0.15</v>
      </c>
      <c r="AV5">
        <v>0.15</v>
      </c>
      <c r="AW5">
        <v>0.14000000000000001</v>
      </c>
      <c r="AX5">
        <v>0.12</v>
      </c>
      <c r="AY5">
        <v>0.1</v>
      </c>
      <c r="AZ5">
        <v>0.08</v>
      </c>
      <c r="BA5">
        <v>0.06</v>
      </c>
      <c r="BB5">
        <v>0.04</v>
      </c>
      <c r="BC5">
        <v>0.04</v>
      </c>
      <c r="BD5">
        <v>0.03</v>
      </c>
      <c r="BE5">
        <v>0.02</v>
      </c>
      <c r="BF5">
        <v>0.02</v>
      </c>
      <c r="BG5">
        <v>0.01</v>
      </c>
    </row>
    <row r="6" spans="1:59">
      <c r="M6" t="s">
        <v>637</v>
      </c>
      <c r="N6">
        <v>0.47</v>
      </c>
      <c r="O6">
        <v>0.42</v>
      </c>
      <c r="P6">
        <v>0.41</v>
      </c>
      <c r="Q6">
        <v>0.48</v>
      </c>
      <c r="R6">
        <v>0.41</v>
      </c>
      <c r="S6">
        <v>0.42</v>
      </c>
      <c r="T6">
        <v>0.47</v>
      </c>
      <c r="U6">
        <v>0.44</v>
      </c>
      <c r="V6">
        <v>0.35</v>
      </c>
      <c r="W6">
        <v>0.34</v>
      </c>
      <c r="X6">
        <v>0.34</v>
      </c>
      <c r="Y6">
        <v>0.33</v>
      </c>
      <c r="Z6">
        <v>0.36</v>
      </c>
      <c r="AA6">
        <v>0.41</v>
      </c>
      <c r="AB6">
        <v>0.4</v>
      </c>
      <c r="AC6">
        <v>0.39</v>
      </c>
      <c r="AD6">
        <v>0.4</v>
      </c>
      <c r="AE6">
        <v>0.37</v>
      </c>
      <c r="AF6">
        <v>0.39</v>
      </c>
      <c r="AG6">
        <v>0.33</v>
      </c>
      <c r="AH6">
        <v>0.35</v>
      </c>
      <c r="AI6">
        <v>0.27</v>
      </c>
      <c r="AJ6">
        <v>0.3</v>
      </c>
      <c r="AK6">
        <v>0.3</v>
      </c>
      <c r="AL6">
        <v>0.25</v>
      </c>
      <c r="AM6">
        <v>0.26</v>
      </c>
      <c r="AN6">
        <v>0.26</v>
      </c>
      <c r="AO6">
        <v>0.27</v>
      </c>
      <c r="AP6">
        <v>0.27</v>
      </c>
      <c r="AQ6">
        <v>0.25</v>
      </c>
      <c r="AR6">
        <v>0.23</v>
      </c>
      <c r="AS6">
        <v>0.2</v>
      </c>
      <c r="AT6">
        <v>0.19</v>
      </c>
      <c r="AU6">
        <v>0.18</v>
      </c>
      <c r="AV6">
        <v>0.17</v>
      </c>
      <c r="AW6">
        <v>0.16</v>
      </c>
      <c r="AX6">
        <v>0.14000000000000001</v>
      </c>
      <c r="AY6">
        <v>0.11</v>
      </c>
      <c r="AZ6">
        <v>0.09</v>
      </c>
      <c r="BA6">
        <v>7.0000000000000007E-2</v>
      </c>
      <c r="BB6">
        <v>0.06</v>
      </c>
      <c r="BC6">
        <v>0.05</v>
      </c>
      <c r="BD6">
        <v>0.05</v>
      </c>
      <c r="BE6">
        <v>0.04</v>
      </c>
      <c r="BF6">
        <v>0.04</v>
      </c>
      <c r="BG6">
        <v>0.04</v>
      </c>
    </row>
    <row r="7" spans="1:59">
      <c r="M7" t="s">
        <v>638</v>
      </c>
      <c r="N7">
        <v>0.03</v>
      </c>
      <c r="O7">
        <v>0.03</v>
      </c>
      <c r="P7">
        <v>0.04</v>
      </c>
      <c r="Q7">
        <v>0.04</v>
      </c>
      <c r="R7">
        <v>0.04</v>
      </c>
      <c r="S7">
        <v>0.05</v>
      </c>
      <c r="T7">
        <v>0.05</v>
      </c>
      <c r="U7">
        <v>0.05</v>
      </c>
      <c r="V7">
        <v>0.06</v>
      </c>
      <c r="W7">
        <v>0.06</v>
      </c>
      <c r="X7">
        <v>0.06</v>
      </c>
      <c r="Y7">
        <v>0.06</v>
      </c>
      <c r="Z7">
        <v>0.06</v>
      </c>
      <c r="AA7">
        <v>7.0000000000000007E-2</v>
      </c>
      <c r="AB7">
        <v>7.0000000000000007E-2</v>
      </c>
      <c r="AC7">
        <v>0.08</v>
      </c>
      <c r="AD7">
        <v>0.09</v>
      </c>
      <c r="AE7">
        <v>0.09</v>
      </c>
      <c r="AF7">
        <v>0.1</v>
      </c>
      <c r="AG7">
        <v>0.09</v>
      </c>
      <c r="AH7">
        <v>0.09</v>
      </c>
      <c r="AI7">
        <v>0.08</v>
      </c>
      <c r="AJ7">
        <v>7.0000000000000007E-2</v>
      </c>
      <c r="AK7">
        <v>7.0000000000000007E-2</v>
      </c>
      <c r="AL7">
        <v>7.0000000000000007E-2</v>
      </c>
      <c r="AM7">
        <v>7.0000000000000007E-2</v>
      </c>
      <c r="AN7">
        <v>7.0000000000000007E-2</v>
      </c>
      <c r="AO7">
        <v>7.0000000000000007E-2</v>
      </c>
      <c r="AP7">
        <v>7.0000000000000007E-2</v>
      </c>
      <c r="AQ7">
        <v>7.0000000000000007E-2</v>
      </c>
      <c r="AR7">
        <v>0.06</v>
      </c>
      <c r="AS7">
        <v>0.05</v>
      </c>
      <c r="AT7">
        <v>0.05</v>
      </c>
      <c r="AU7">
        <v>0.05</v>
      </c>
      <c r="AV7">
        <v>0.05</v>
      </c>
      <c r="AW7">
        <v>0.05</v>
      </c>
      <c r="AX7">
        <v>0.05</v>
      </c>
      <c r="AY7">
        <v>0.05</v>
      </c>
      <c r="AZ7">
        <v>0.05</v>
      </c>
      <c r="BA7">
        <v>0.05</v>
      </c>
      <c r="BB7">
        <v>0.05</v>
      </c>
      <c r="BC7">
        <v>0.05</v>
      </c>
      <c r="BD7">
        <v>0.05</v>
      </c>
      <c r="BE7">
        <v>0.05</v>
      </c>
      <c r="BF7">
        <v>0.05</v>
      </c>
      <c r="BG7">
        <v>0.05</v>
      </c>
    </row>
    <row r="8" spans="1:59">
      <c r="M8" t="s">
        <v>584</v>
      </c>
      <c r="N8">
        <v>0</v>
      </c>
      <c r="O8">
        <v>0.02</v>
      </c>
      <c r="P8">
        <v>0.05</v>
      </c>
      <c r="Q8">
        <v>0.06</v>
      </c>
      <c r="R8">
        <v>0.08</v>
      </c>
      <c r="S8">
        <v>0.09</v>
      </c>
      <c r="T8">
        <v>0.14000000000000001</v>
      </c>
      <c r="U8">
        <v>0.2</v>
      </c>
      <c r="V8">
        <v>0.25</v>
      </c>
      <c r="W8">
        <v>0.33</v>
      </c>
      <c r="X8">
        <v>0.39</v>
      </c>
      <c r="Y8">
        <v>0.46</v>
      </c>
      <c r="Z8">
        <v>0.49</v>
      </c>
      <c r="AA8">
        <v>0.55000000000000004</v>
      </c>
      <c r="AB8">
        <v>0.59</v>
      </c>
      <c r="AC8">
        <v>0.66</v>
      </c>
      <c r="AD8">
        <v>0.69</v>
      </c>
      <c r="AE8">
        <v>0.72</v>
      </c>
      <c r="AF8">
        <v>0.74</v>
      </c>
      <c r="AG8">
        <v>0.77</v>
      </c>
      <c r="AH8">
        <v>0.64</v>
      </c>
      <c r="AI8">
        <v>0.6</v>
      </c>
      <c r="AJ8">
        <v>0.66</v>
      </c>
      <c r="AK8">
        <v>0.61</v>
      </c>
      <c r="AL8">
        <v>0.59</v>
      </c>
      <c r="AM8">
        <v>0.45</v>
      </c>
      <c r="AN8">
        <v>0.45</v>
      </c>
      <c r="AO8">
        <v>0.36</v>
      </c>
      <c r="AP8">
        <v>0.4</v>
      </c>
      <c r="AQ8">
        <v>0.27</v>
      </c>
      <c r="AR8">
        <v>0.24</v>
      </c>
      <c r="AS8">
        <v>0.15</v>
      </c>
      <c r="AT8">
        <v>0.13</v>
      </c>
      <c r="AU8">
        <v>0.13</v>
      </c>
      <c r="AV8">
        <v>0.13</v>
      </c>
      <c r="AW8">
        <v>0.14000000000000001</v>
      </c>
      <c r="AX8">
        <v>0.13</v>
      </c>
      <c r="AY8">
        <v>0.12</v>
      </c>
      <c r="AZ8">
        <v>0.11</v>
      </c>
      <c r="BA8">
        <v>0.09</v>
      </c>
      <c r="BB8">
        <v>7.0000000000000007E-2</v>
      </c>
      <c r="BC8">
        <v>7.0000000000000007E-2</v>
      </c>
      <c r="BD8">
        <v>0.06</v>
      </c>
      <c r="BE8">
        <v>0.06</v>
      </c>
      <c r="BF8">
        <v>0.06</v>
      </c>
      <c r="BG8">
        <v>0.06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651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  <c r="X28" s="14" t="s">
        <v>287</v>
      </c>
      <c r="Y28" s="14" t="s">
        <v>288</v>
      </c>
      <c r="Z28" s="14" t="s">
        <v>289</v>
      </c>
      <c r="AA28" s="14" t="s">
        <v>290</v>
      </c>
      <c r="AB28" s="14" t="s">
        <v>291</v>
      </c>
    </row>
    <row r="29" spans="1:54">
      <c r="B29" t="s">
        <v>302</v>
      </c>
      <c r="M29" t="s">
        <v>548</v>
      </c>
      <c r="N29">
        <v>4.49</v>
      </c>
      <c r="O29">
        <v>4.5199999999999996</v>
      </c>
      <c r="P29">
        <v>4.54</v>
      </c>
      <c r="Q29">
        <v>4.57</v>
      </c>
      <c r="R29">
        <v>4.59</v>
      </c>
      <c r="S29">
        <v>4.5999999999999996</v>
      </c>
      <c r="T29">
        <v>4.6100000000000003</v>
      </c>
      <c r="U29">
        <v>4.62</v>
      </c>
      <c r="V29">
        <v>4.63</v>
      </c>
      <c r="W29">
        <v>4.6399999999999997</v>
      </c>
      <c r="X29">
        <v>4.6399999999999997</v>
      </c>
      <c r="Y29">
        <v>4.6399999999999997</v>
      </c>
      <c r="Z29">
        <v>4.6399999999999997</v>
      </c>
      <c r="AA29">
        <v>4.6399999999999997</v>
      </c>
      <c r="AB29">
        <v>4.6399999999999997</v>
      </c>
    </row>
    <row r="30" spans="1:54">
      <c r="B30" t="s">
        <v>308</v>
      </c>
      <c r="C30" t="s">
        <v>121</v>
      </c>
      <c r="M30" t="s">
        <v>441</v>
      </c>
      <c r="N30">
        <v>44.58</v>
      </c>
      <c r="O30">
        <v>44.86</v>
      </c>
      <c r="P30">
        <v>45.13</v>
      </c>
      <c r="Q30">
        <v>45.41</v>
      </c>
      <c r="R30">
        <v>45.68</v>
      </c>
      <c r="S30">
        <v>45.96</v>
      </c>
      <c r="T30">
        <v>46.23</v>
      </c>
      <c r="U30">
        <v>46.5</v>
      </c>
      <c r="V30">
        <v>46.77</v>
      </c>
      <c r="W30">
        <v>47.04</v>
      </c>
      <c r="X30">
        <v>47.24</v>
      </c>
      <c r="Y30">
        <v>47.45</v>
      </c>
      <c r="Z30">
        <v>47.66</v>
      </c>
      <c r="AA30">
        <v>47.86</v>
      </c>
      <c r="AB30">
        <v>48.07</v>
      </c>
    </row>
    <row r="31" spans="1:54">
      <c r="M31" t="s">
        <v>442</v>
      </c>
      <c r="N31">
        <v>0.09</v>
      </c>
      <c r="O31">
        <v>0.09</v>
      </c>
      <c r="P31">
        <v>0.09</v>
      </c>
      <c r="Q31">
        <v>0.09</v>
      </c>
      <c r="R31">
        <v>0.09</v>
      </c>
      <c r="S31">
        <v>0.09</v>
      </c>
      <c r="T31">
        <v>0.09</v>
      </c>
      <c r="U31">
        <v>0.08</v>
      </c>
      <c r="V31">
        <v>0.08</v>
      </c>
      <c r="W31">
        <v>0.08</v>
      </c>
      <c r="X31">
        <v>0.08</v>
      </c>
      <c r="Y31">
        <v>0.08</v>
      </c>
      <c r="Z31">
        <v>0.08</v>
      </c>
      <c r="AA31">
        <v>0.08</v>
      </c>
      <c r="AB31">
        <v>0.08</v>
      </c>
    </row>
    <row r="32" spans="1:54">
      <c r="M32" t="s">
        <v>610</v>
      </c>
      <c r="N32">
        <v>14.63</v>
      </c>
      <c r="O32">
        <v>14.69</v>
      </c>
      <c r="P32">
        <v>14.76</v>
      </c>
      <c r="Q32">
        <v>14.82</v>
      </c>
      <c r="R32">
        <v>14.88</v>
      </c>
      <c r="S32">
        <v>15.02</v>
      </c>
      <c r="T32">
        <v>15.16</v>
      </c>
      <c r="U32">
        <v>15.31</v>
      </c>
      <c r="V32">
        <v>15.45</v>
      </c>
      <c r="W32">
        <v>15.59</v>
      </c>
      <c r="X32">
        <v>15.73</v>
      </c>
      <c r="Y32">
        <v>15.87</v>
      </c>
      <c r="Z32">
        <v>16.010000000000002</v>
      </c>
      <c r="AA32">
        <v>16.149999999999999</v>
      </c>
      <c r="AB32">
        <v>16.29</v>
      </c>
    </row>
    <row r="33" spans="13:28">
      <c r="M33" t="s">
        <v>652</v>
      </c>
      <c r="N33">
        <v>0.03</v>
      </c>
      <c r="O33">
        <v>0.03</v>
      </c>
      <c r="P33">
        <v>0.03</v>
      </c>
      <c r="Q33">
        <v>0.03</v>
      </c>
      <c r="R33">
        <v>0.03</v>
      </c>
      <c r="S33">
        <v>0.03</v>
      </c>
      <c r="T33">
        <v>0.03</v>
      </c>
      <c r="U33">
        <v>0.03</v>
      </c>
      <c r="V33">
        <v>0.03</v>
      </c>
      <c r="W33">
        <v>0.03</v>
      </c>
      <c r="X33">
        <v>0.03</v>
      </c>
      <c r="Y33">
        <v>0.03</v>
      </c>
      <c r="Z33">
        <v>0.03</v>
      </c>
      <c r="AA33">
        <v>0.03</v>
      </c>
      <c r="AB33">
        <v>0.03</v>
      </c>
    </row>
    <row r="34" spans="13:28">
      <c r="M34" t="s">
        <v>609</v>
      </c>
      <c r="N34">
        <v>19.52</v>
      </c>
      <c r="O34">
        <v>19.489999999999998</v>
      </c>
      <c r="P34">
        <v>19.47</v>
      </c>
      <c r="Q34">
        <v>19.440000000000001</v>
      </c>
      <c r="R34">
        <v>19.420000000000002</v>
      </c>
      <c r="S34">
        <v>19.63</v>
      </c>
      <c r="T34">
        <v>19.850000000000001</v>
      </c>
      <c r="U34">
        <v>20.059999999999999</v>
      </c>
      <c r="V34">
        <v>20.27</v>
      </c>
      <c r="W34">
        <v>20.49</v>
      </c>
      <c r="X34">
        <v>20.67</v>
      </c>
      <c r="Y34">
        <v>20.85</v>
      </c>
      <c r="Z34">
        <v>21.03</v>
      </c>
      <c r="AA34">
        <v>21.21</v>
      </c>
      <c r="AB34">
        <v>21.39</v>
      </c>
    </row>
    <row r="35" spans="13:28">
      <c r="M35" t="s">
        <v>653</v>
      </c>
      <c r="N35">
        <v>3.93</v>
      </c>
      <c r="O35">
        <v>4.7</v>
      </c>
      <c r="P35">
        <v>6.88</v>
      </c>
      <c r="Q35">
        <v>9.1300000000000008</v>
      </c>
      <c r="R35">
        <v>12.21</v>
      </c>
      <c r="S35">
        <v>15.26</v>
      </c>
      <c r="T35">
        <v>18.68</v>
      </c>
      <c r="U35">
        <v>21.68</v>
      </c>
      <c r="V35">
        <v>24.64</v>
      </c>
      <c r="W35">
        <v>26.98</v>
      </c>
      <c r="X35">
        <v>29.46</v>
      </c>
      <c r="Y35">
        <v>31.07</v>
      </c>
      <c r="Z35">
        <v>32.270000000000003</v>
      </c>
      <c r="AA35">
        <v>33.47</v>
      </c>
      <c r="AB35">
        <v>34.67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654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430</v>
      </c>
      <c r="N54">
        <v>13.56</v>
      </c>
      <c r="O54">
        <v>11.88</v>
      </c>
      <c r="P54">
        <v>10.039999999999999</v>
      </c>
      <c r="Q54">
        <v>9.93</v>
      </c>
      <c r="R54">
        <v>8.25</v>
      </c>
      <c r="S54">
        <v>7.56</v>
      </c>
      <c r="T54">
        <v>7.67</v>
      </c>
      <c r="U54">
        <v>7.15</v>
      </c>
      <c r="V54">
        <v>6.09</v>
      </c>
      <c r="W54">
        <v>6.44</v>
      </c>
      <c r="X54">
        <v>5.48</v>
      </c>
      <c r="Y54">
        <v>5.04</v>
      </c>
      <c r="Z54">
        <v>4.7</v>
      </c>
      <c r="AA54">
        <v>4.6900000000000004</v>
      </c>
      <c r="AB54">
        <v>4.8099999999999996</v>
      </c>
      <c r="AC54">
        <v>4.3099999999999996</v>
      </c>
      <c r="AD54">
        <v>3.63</v>
      </c>
      <c r="AE54">
        <v>3.19</v>
      </c>
      <c r="AF54">
        <v>3.31</v>
      </c>
      <c r="AG54">
        <v>3.14</v>
      </c>
      <c r="AH54">
        <v>3.07</v>
      </c>
      <c r="AI54">
        <v>2.4900000000000002</v>
      </c>
      <c r="AJ54">
        <v>2.85</v>
      </c>
      <c r="AK54">
        <v>2.69</v>
      </c>
      <c r="AL54">
        <v>2.35</v>
      </c>
      <c r="AM54">
        <v>2.59</v>
      </c>
      <c r="AN54">
        <v>2.62</v>
      </c>
      <c r="AO54">
        <v>2.4</v>
      </c>
      <c r="AP54">
        <v>2.57</v>
      </c>
      <c r="AQ54">
        <v>1.41</v>
      </c>
      <c r="AR54">
        <v>1.55</v>
      </c>
      <c r="AS54">
        <v>1.29</v>
      </c>
      <c r="AT54">
        <v>1.22</v>
      </c>
      <c r="AU54">
        <v>1.1499999999999999</v>
      </c>
      <c r="AV54">
        <v>1.0900000000000001</v>
      </c>
      <c r="AW54">
        <v>1.02</v>
      </c>
      <c r="AX54">
        <v>0.88</v>
      </c>
      <c r="AY54">
        <v>0.75</v>
      </c>
      <c r="AZ54">
        <v>0.62</v>
      </c>
      <c r="BA54">
        <v>0.48</v>
      </c>
      <c r="BB54">
        <v>0.35</v>
      </c>
      <c r="BC54">
        <v>0.31</v>
      </c>
      <c r="BD54">
        <v>0.26</v>
      </c>
      <c r="BE54">
        <v>0.22</v>
      </c>
      <c r="BF54">
        <v>0.18</v>
      </c>
      <c r="BG54">
        <v>0.14000000000000001</v>
      </c>
    </row>
    <row r="55" spans="1:59">
      <c r="B55" t="s">
        <v>308</v>
      </c>
      <c r="C55" t="s">
        <v>121</v>
      </c>
      <c r="M55" t="s">
        <v>655</v>
      </c>
      <c r="N55">
        <v>0.5</v>
      </c>
      <c r="O55">
        <v>0.47</v>
      </c>
      <c r="P55">
        <v>0.57999999999999996</v>
      </c>
      <c r="Q55">
        <v>0.57999999999999996</v>
      </c>
      <c r="R55">
        <v>0.62</v>
      </c>
      <c r="S55">
        <v>0.64</v>
      </c>
      <c r="T55">
        <v>0.59</v>
      </c>
      <c r="U55">
        <v>0.56999999999999995</v>
      </c>
      <c r="V55">
        <v>0.32</v>
      </c>
      <c r="W55">
        <v>0.66</v>
      </c>
      <c r="X55">
        <v>0.64</v>
      </c>
      <c r="Y55">
        <v>0.53</v>
      </c>
      <c r="Z55">
        <v>0.78</v>
      </c>
      <c r="AA55">
        <v>0.8</v>
      </c>
      <c r="AB55">
        <v>0.63</v>
      </c>
      <c r="AC55">
        <v>0.63</v>
      </c>
      <c r="AD55">
        <v>0.65</v>
      </c>
      <c r="AE55">
        <v>0.45</v>
      </c>
      <c r="AF55">
        <v>0.31</v>
      </c>
      <c r="AG55">
        <v>0.18</v>
      </c>
      <c r="AH55">
        <v>0.18</v>
      </c>
      <c r="AI55">
        <v>0.27</v>
      </c>
      <c r="AJ55">
        <v>0.24</v>
      </c>
      <c r="AK55">
        <v>0.23</v>
      </c>
      <c r="AL55">
        <v>0.33</v>
      </c>
      <c r="AM55">
        <v>0.13</v>
      </c>
      <c r="AN55">
        <v>0.2</v>
      </c>
      <c r="AO55">
        <v>0.28000000000000003</v>
      </c>
      <c r="AP55">
        <v>0.32</v>
      </c>
      <c r="AQ55">
        <v>0.31</v>
      </c>
      <c r="AR55">
        <v>0.25</v>
      </c>
      <c r="AS55">
        <v>0.32</v>
      </c>
      <c r="AT55">
        <v>0.32</v>
      </c>
      <c r="AU55">
        <v>0.32</v>
      </c>
      <c r="AV55">
        <v>0.32</v>
      </c>
      <c r="AW55">
        <v>0.32</v>
      </c>
      <c r="AX55">
        <v>0.32</v>
      </c>
      <c r="AY55">
        <v>0.32</v>
      </c>
      <c r="AZ55">
        <v>0.32</v>
      </c>
      <c r="BA55">
        <v>0.32</v>
      </c>
      <c r="BB55">
        <v>0.32</v>
      </c>
      <c r="BC55">
        <v>0.32</v>
      </c>
      <c r="BD55">
        <v>0.32</v>
      </c>
      <c r="BE55">
        <v>0.32</v>
      </c>
      <c r="BF55">
        <v>0.32</v>
      </c>
      <c r="BG55">
        <v>0.32</v>
      </c>
    </row>
    <row r="56" spans="1:59">
      <c r="M56" t="s">
        <v>433</v>
      </c>
      <c r="N56">
        <v>6.38</v>
      </c>
      <c r="O56">
        <v>6.93</v>
      </c>
      <c r="P56">
        <v>7.38</v>
      </c>
      <c r="Q56">
        <v>8.91</v>
      </c>
      <c r="R56">
        <v>7.56</v>
      </c>
      <c r="S56">
        <v>8.7899999999999991</v>
      </c>
      <c r="T56">
        <v>11.65</v>
      </c>
      <c r="U56">
        <v>9.5399999999999991</v>
      </c>
      <c r="V56">
        <v>9.14</v>
      </c>
      <c r="W56">
        <v>7.98</v>
      </c>
      <c r="X56">
        <v>7.7</v>
      </c>
      <c r="Y56">
        <v>7.84</v>
      </c>
      <c r="Z56">
        <v>8.24</v>
      </c>
      <c r="AA56">
        <v>9.69</v>
      </c>
      <c r="AB56">
        <v>9.64</v>
      </c>
      <c r="AC56">
        <v>10.15</v>
      </c>
      <c r="AD56">
        <v>11.19</v>
      </c>
      <c r="AE56">
        <v>10.47</v>
      </c>
      <c r="AF56">
        <v>10.34</v>
      </c>
      <c r="AG56">
        <v>10.41</v>
      </c>
      <c r="AH56">
        <v>10.27</v>
      </c>
      <c r="AI56">
        <v>8.0500000000000007</v>
      </c>
      <c r="AJ56">
        <v>8.84</v>
      </c>
      <c r="AK56">
        <v>9.17</v>
      </c>
      <c r="AL56">
        <v>6.76</v>
      </c>
      <c r="AM56">
        <v>7.55</v>
      </c>
      <c r="AN56">
        <v>7.64</v>
      </c>
      <c r="AO56">
        <v>7.94</v>
      </c>
      <c r="AP56">
        <v>7.46</v>
      </c>
      <c r="AQ56">
        <v>7.73</v>
      </c>
      <c r="AR56">
        <v>7.1</v>
      </c>
      <c r="AS56">
        <v>6.38</v>
      </c>
      <c r="AT56">
        <v>5.86</v>
      </c>
      <c r="AU56">
        <v>5.36</v>
      </c>
      <c r="AV56">
        <v>5.09</v>
      </c>
      <c r="AW56">
        <v>4.8600000000000003</v>
      </c>
      <c r="AX56">
        <v>4</v>
      </c>
      <c r="AY56">
        <v>3.24</v>
      </c>
      <c r="AZ56">
        <v>2.5099999999999998</v>
      </c>
      <c r="BA56">
        <v>1.81</v>
      </c>
      <c r="BB56">
        <v>1.19</v>
      </c>
      <c r="BC56">
        <v>0.92</v>
      </c>
      <c r="BD56">
        <v>0.71</v>
      </c>
      <c r="BE56">
        <v>0.5</v>
      </c>
      <c r="BF56">
        <v>0.38</v>
      </c>
      <c r="BG56">
        <v>0.27</v>
      </c>
    </row>
    <row r="57" spans="1:59">
      <c r="M57" t="s">
        <v>434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0.02</v>
      </c>
      <c r="AM57">
        <v>0.08</v>
      </c>
      <c r="AN57">
        <v>0.24</v>
      </c>
      <c r="AO57">
        <v>0.44</v>
      </c>
      <c r="AP57">
        <v>0.57999999999999996</v>
      </c>
      <c r="AQ57">
        <v>0.86</v>
      </c>
      <c r="AR57">
        <v>1.36</v>
      </c>
      <c r="AS57">
        <v>2.15</v>
      </c>
      <c r="AT57">
        <v>2.4900000000000002</v>
      </c>
      <c r="AU57">
        <v>2.81</v>
      </c>
      <c r="AV57">
        <v>2.9</v>
      </c>
      <c r="AW57">
        <v>2.95</v>
      </c>
      <c r="AX57">
        <v>3.18</v>
      </c>
      <c r="AY57">
        <v>3.31</v>
      </c>
      <c r="AZ57">
        <v>3.41</v>
      </c>
      <c r="BA57">
        <v>3.48</v>
      </c>
      <c r="BB57">
        <v>3.47</v>
      </c>
      <c r="BC57">
        <v>3.41</v>
      </c>
      <c r="BD57">
        <v>3.3</v>
      </c>
      <c r="BE57">
        <v>3.18</v>
      </c>
      <c r="BF57">
        <v>2.98</v>
      </c>
      <c r="BG57">
        <v>2.76</v>
      </c>
    </row>
    <row r="58" spans="1:59">
      <c r="M58" t="s">
        <v>435</v>
      </c>
      <c r="N58">
        <v>0.92</v>
      </c>
      <c r="O58">
        <v>0.99</v>
      </c>
      <c r="P58">
        <v>0.95</v>
      </c>
      <c r="Q58">
        <v>0.95</v>
      </c>
      <c r="R58">
        <v>1.01</v>
      </c>
      <c r="S58">
        <v>1.17</v>
      </c>
      <c r="T58">
        <v>1.34</v>
      </c>
      <c r="U58">
        <v>1.44</v>
      </c>
      <c r="V58">
        <v>1.1499999999999999</v>
      </c>
      <c r="W58">
        <v>1.79</v>
      </c>
      <c r="X58">
        <v>1.92</v>
      </c>
      <c r="Y58">
        <v>1.73</v>
      </c>
      <c r="Z58">
        <v>2.12</v>
      </c>
      <c r="AA58">
        <v>2.04</v>
      </c>
      <c r="AB58">
        <v>1.94</v>
      </c>
      <c r="AC58">
        <v>2.11</v>
      </c>
      <c r="AD58">
        <v>2.35</v>
      </c>
      <c r="AE58">
        <v>2.0099999999999998</v>
      </c>
      <c r="AF58">
        <v>1.92</v>
      </c>
      <c r="AG58">
        <v>1.68</v>
      </c>
      <c r="AH58">
        <v>1.69</v>
      </c>
      <c r="AI58">
        <v>1.66</v>
      </c>
      <c r="AJ58">
        <v>1.63</v>
      </c>
      <c r="AK58">
        <v>1.84</v>
      </c>
      <c r="AL58">
        <v>1.85</v>
      </c>
      <c r="AM58">
        <v>1.69</v>
      </c>
      <c r="AN58">
        <v>2.19</v>
      </c>
      <c r="AO58">
        <v>2.2400000000000002</v>
      </c>
      <c r="AP58">
        <v>2.48</v>
      </c>
      <c r="AQ58">
        <v>2.25</v>
      </c>
      <c r="AR58">
        <v>1.95</v>
      </c>
      <c r="AS58">
        <v>3.49</v>
      </c>
      <c r="AT58">
        <v>4</v>
      </c>
      <c r="AU58">
        <v>4.5199999999999996</v>
      </c>
      <c r="AV58">
        <v>5.04</v>
      </c>
      <c r="AW58">
        <v>5.55</v>
      </c>
      <c r="AX58">
        <v>6.38</v>
      </c>
      <c r="AY58">
        <v>7.2</v>
      </c>
      <c r="AZ58">
        <v>8.02</v>
      </c>
      <c r="BA58">
        <v>8.85</v>
      </c>
      <c r="BB58">
        <v>9.67</v>
      </c>
      <c r="BC58">
        <v>10.01</v>
      </c>
      <c r="BD58">
        <v>10.34</v>
      </c>
      <c r="BE58">
        <v>10.68</v>
      </c>
      <c r="BF58">
        <v>11.02</v>
      </c>
      <c r="BG58">
        <v>11.35</v>
      </c>
    </row>
    <row r="59" spans="1:59">
      <c r="M59" t="s">
        <v>436</v>
      </c>
      <c r="N59">
        <v>30.05</v>
      </c>
      <c r="O59">
        <v>30.77</v>
      </c>
      <c r="P59">
        <v>31.38</v>
      </c>
      <c r="Q59">
        <v>31.93</v>
      </c>
      <c r="R59">
        <v>32.72</v>
      </c>
      <c r="S59">
        <v>32.83</v>
      </c>
      <c r="T59">
        <v>33.67</v>
      </c>
      <c r="U59">
        <v>33.950000000000003</v>
      </c>
      <c r="V59">
        <v>34.770000000000003</v>
      </c>
      <c r="W59">
        <v>34.99</v>
      </c>
      <c r="X59">
        <v>35.619999999999997</v>
      </c>
      <c r="Y59">
        <v>36.42</v>
      </c>
      <c r="Z59">
        <v>36.659999999999997</v>
      </c>
      <c r="AA59">
        <v>36.44</v>
      </c>
      <c r="AB59">
        <v>37.19</v>
      </c>
      <c r="AC59">
        <v>37.44</v>
      </c>
      <c r="AD59">
        <v>38.36</v>
      </c>
      <c r="AE59">
        <v>39.229999999999997</v>
      </c>
      <c r="AF59">
        <v>39.229999999999997</v>
      </c>
      <c r="AG59">
        <v>38.25</v>
      </c>
      <c r="AH59">
        <v>38.81</v>
      </c>
      <c r="AI59">
        <v>38.130000000000003</v>
      </c>
      <c r="AJ59">
        <v>37.26</v>
      </c>
      <c r="AK59">
        <v>36.75</v>
      </c>
      <c r="AL59">
        <v>36.6</v>
      </c>
      <c r="AM59">
        <v>36.15</v>
      </c>
      <c r="AN59">
        <v>36.5</v>
      </c>
      <c r="AO59">
        <v>37.4</v>
      </c>
      <c r="AP59">
        <v>36.99</v>
      </c>
      <c r="AQ59">
        <v>35.72</v>
      </c>
      <c r="AR59">
        <v>33.67</v>
      </c>
      <c r="AS59">
        <v>41.28</v>
      </c>
      <c r="AT59">
        <v>42.22</v>
      </c>
      <c r="AU59">
        <v>44.57</v>
      </c>
      <c r="AV59">
        <v>46.98</v>
      </c>
      <c r="AW59">
        <v>50.23</v>
      </c>
      <c r="AX59">
        <v>53.83</v>
      </c>
      <c r="AY59">
        <v>57.8</v>
      </c>
      <c r="AZ59">
        <v>61.37</v>
      </c>
      <c r="BA59">
        <v>64.88</v>
      </c>
      <c r="BB59">
        <v>67.78</v>
      </c>
      <c r="BC59">
        <v>70.7</v>
      </c>
      <c r="BD59">
        <v>72.760000000000005</v>
      </c>
      <c r="BE59">
        <v>74.41</v>
      </c>
      <c r="BF59">
        <v>76.05</v>
      </c>
      <c r="BG59">
        <v>77.7</v>
      </c>
    </row>
    <row r="60" spans="1:59">
      <c r="M60" t="s">
        <v>437</v>
      </c>
      <c r="N60">
        <v>21.13</v>
      </c>
      <c r="O60">
        <v>23.96</v>
      </c>
      <c r="P60">
        <v>23.57</v>
      </c>
      <c r="Q60">
        <v>24.84</v>
      </c>
      <c r="R60">
        <v>24.96</v>
      </c>
      <c r="S60">
        <v>26.38</v>
      </c>
      <c r="T60">
        <v>28.85</v>
      </c>
      <c r="U60">
        <v>27.16</v>
      </c>
      <c r="V60">
        <v>28.06</v>
      </c>
      <c r="W60">
        <v>27</v>
      </c>
      <c r="X60">
        <v>26.24</v>
      </c>
      <c r="Y60">
        <v>28.62</v>
      </c>
      <c r="Z60">
        <v>28.72</v>
      </c>
      <c r="AA60">
        <v>29.78</v>
      </c>
      <c r="AB60">
        <v>29.75</v>
      </c>
      <c r="AC60">
        <v>29.34</v>
      </c>
      <c r="AD60">
        <v>29.2</v>
      </c>
      <c r="AE60">
        <v>28.63</v>
      </c>
      <c r="AF60">
        <v>29.43</v>
      </c>
      <c r="AG60">
        <v>30.27</v>
      </c>
      <c r="AH60">
        <v>35.43</v>
      </c>
      <c r="AI60">
        <v>31.21</v>
      </c>
      <c r="AJ60">
        <v>32.01</v>
      </c>
      <c r="AK60">
        <v>31.86</v>
      </c>
      <c r="AL60">
        <v>29.23</v>
      </c>
      <c r="AM60">
        <v>31.36</v>
      </c>
      <c r="AN60">
        <v>32.21</v>
      </c>
      <c r="AO60">
        <v>32.49</v>
      </c>
      <c r="AP60">
        <v>32.369999999999997</v>
      </c>
      <c r="AQ60">
        <v>31.72</v>
      </c>
      <c r="AR60">
        <v>30.61</v>
      </c>
      <c r="AS60">
        <v>32.32</v>
      </c>
      <c r="AT60">
        <v>32.200000000000003</v>
      </c>
      <c r="AU60">
        <v>32.08</v>
      </c>
      <c r="AV60">
        <v>31.97</v>
      </c>
      <c r="AW60">
        <v>31.85</v>
      </c>
      <c r="AX60">
        <v>31.85</v>
      </c>
      <c r="AY60">
        <v>31.84</v>
      </c>
      <c r="AZ60">
        <v>31.84</v>
      </c>
      <c r="BA60">
        <v>31.84</v>
      </c>
      <c r="BB60">
        <v>31.84</v>
      </c>
      <c r="BC60">
        <v>31.88</v>
      </c>
      <c r="BD60">
        <v>31.93</v>
      </c>
      <c r="BE60">
        <v>31.98</v>
      </c>
      <c r="BF60">
        <v>32.03</v>
      </c>
      <c r="BG60">
        <v>32.08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647</v>
      </c>
    </row>
    <row r="78" spans="1:54">
      <c r="M78" s="14" t="s">
        <v>121</v>
      </c>
      <c r="N78" s="14" t="s">
        <v>267</v>
      </c>
      <c r="O78" s="14" t="s">
        <v>268</v>
      </c>
      <c r="P78" s="14" t="s">
        <v>269</v>
      </c>
      <c r="Q78" s="14" t="s">
        <v>270</v>
      </c>
      <c r="R78" s="14" t="s">
        <v>271</v>
      </c>
      <c r="S78" s="14" t="s">
        <v>272</v>
      </c>
      <c r="T78" s="14" t="s">
        <v>273</v>
      </c>
      <c r="U78" s="14" t="s">
        <v>274</v>
      </c>
      <c r="V78" s="14" t="s">
        <v>275</v>
      </c>
      <c r="W78" s="14" t="s">
        <v>276</v>
      </c>
      <c r="X78" s="14" t="s">
        <v>277</v>
      </c>
      <c r="Y78" s="14" t="s">
        <v>278</v>
      </c>
      <c r="Z78" s="14" t="s">
        <v>279</v>
      </c>
      <c r="AA78" s="14" t="s">
        <v>280</v>
      </c>
      <c r="AB78" s="14" t="s">
        <v>281</v>
      </c>
      <c r="AC78" s="14" t="s">
        <v>282</v>
      </c>
      <c r="AD78" s="14" t="s">
        <v>283</v>
      </c>
      <c r="AE78" s="14" t="s">
        <v>284</v>
      </c>
      <c r="AF78" s="14" t="s">
        <v>285</v>
      </c>
      <c r="AG78" s="14" t="s">
        <v>286</v>
      </c>
      <c r="AH78" s="14" t="s">
        <v>234</v>
      </c>
      <c r="AI78" s="14" t="s">
        <v>287</v>
      </c>
      <c r="AJ78" s="14" t="s">
        <v>288</v>
      </c>
      <c r="AK78" s="14" t="s">
        <v>289</v>
      </c>
      <c r="AL78" s="14" t="s">
        <v>290</v>
      </c>
      <c r="AM78" s="14" t="s">
        <v>291</v>
      </c>
    </row>
    <row r="79" spans="1:54">
      <c r="B79" t="s">
        <v>306</v>
      </c>
      <c r="M79" t="s">
        <v>648</v>
      </c>
      <c r="N79">
        <v>100</v>
      </c>
      <c r="O79">
        <v>103.8</v>
      </c>
      <c r="P79">
        <v>104.32</v>
      </c>
      <c r="Q79">
        <v>105.44</v>
      </c>
      <c r="R79">
        <v>107.35</v>
      </c>
      <c r="S79">
        <v>109.91</v>
      </c>
      <c r="T79">
        <v>115.15</v>
      </c>
      <c r="U79">
        <v>118.23</v>
      </c>
      <c r="V79">
        <v>120.98</v>
      </c>
      <c r="W79">
        <v>124.02</v>
      </c>
      <c r="X79">
        <v>119.04</v>
      </c>
      <c r="Y79">
        <v>120.9</v>
      </c>
      <c r="Z79">
        <v>122.77</v>
      </c>
      <c r="AA79">
        <v>124.63</v>
      </c>
      <c r="AB79">
        <v>126.49</v>
      </c>
      <c r="AC79">
        <v>128.35</v>
      </c>
      <c r="AD79">
        <v>130.11000000000001</v>
      </c>
      <c r="AE79">
        <v>131.87</v>
      </c>
      <c r="AF79">
        <v>133.63999999999999</v>
      </c>
      <c r="AG79">
        <v>135.4</v>
      </c>
      <c r="AH79">
        <v>137.16</v>
      </c>
      <c r="AI79">
        <v>138.49</v>
      </c>
      <c r="AJ79">
        <v>139.82</v>
      </c>
      <c r="AK79">
        <v>141.13999999999999</v>
      </c>
      <c r="AL79">
        <v>142.47</v>
      </c>
      <c r="AM79">
        <v>143.80000000000001</v>
      </c>
    </row>
    <row r="80" spans="1:54">
      <c r="B80" t="s">
        <v>428</v>
      </c>
      <c r="C80" t="s">
        <v>121</v>
      </c>
      <c r="M80" t="s">
        <v>426</v>
      </c>
      <c r="N80">
        <v>100</v>
      </c>
      <c r="O80">
        <v>99.39</v>
      </c>
      <c r="P80">
        <v>97.74</v>
      </c>
      <c r="Q80">
        <v>97.5</v>
      </c>
      <c r="R80">
        <v>96.94</v>
      </c>
      <c r="S80">
        <v>95.86</v>
      </c>
      <c r="T80">
        <v>96.93</v>
      </c>
      <c r="U80">
        <v>99.34</v>
      </c>
      <c r="V80">
        <v>99.78</v>
      </c>
      <c r="W80">
        <v>95.54</v>
      </c>
      <c r="X80">
        <v>88.75</v>
      </c>
      <c r="Y80">
        <v>99.37</v>
      </c>
      <c r="Z80">
        <v>100.01</v>
      </c>
      <c r="AA80">
        <v>100.64</v>
      </c>
      <c r="AB80">
        <v>101.27</v>
      </c>
      <c r="AC80">
        <v>101.91</v>
      </c>
      <c r="AD80">
        <v>102.73</v>
      </c>
      <c r="AE80">
        <v>103.56</v>
      </c>
      <c r="AF80">
        <v>104.39</v>
      </c>
      <c r="AG80">
        <v>105.21</v>
      </c>
      <c r="AH80">
        <v>106.04</v>
      </c>
      <c r="AI80">
        <v>106.66</v>
      </c>
      <c r="AJ80">
        <v>107.28</v>
      </c>
      <c r="AK80">
        <v>107.9</v>
      </c>
      <c r="AL80">
        <v>108.52</v>
      </c>
      <c r="AM80">
        <v>109.14</v>
      </c>
    </row>
    <row r="81" spans="13:39">
      <c r="M81" t="s">
        <v>649</v>
      </c>
      <c r="N81">
        <v>100</v>
      </c>
      <c r="O81">
        <v>93.52</v>
      </c>
      <c r="P81">
        <v>97.49</v>
      </c>
      <c r="Q81">
        <v>100.06</v>
      </c>
      <c r="R81">
        <v>91.09</v>
      </c>
      <c r="S81">
        <v>83.56</v>
      </c>
      <c r="T81">
        <v>90.96</v>
      </c>
      <c r="U81">
        <v>94.88</v>
      </c>
      <c r="V81">
        <v>99.88</v>
      </c>
      <c r="W81">
        <v>91.29</v>
      </c>
      <c r="X81">
        <v>87.83</v>
      </c>
      <c r="Y81">
        <v>88.94</v>
      </c>
      <c r="Z81">
        <v>87.06</v>
      </c>
      <c r="AA81">
        <v>85.17</v>
      </c>
      <c r="AB81">
        <v>84.18</v>
      </c>
      <c r="AC81">
        <v>82.25</v>
      </c>
      <c r="AD81">
        <v>76.03</v>
      </c>
      <c r="AE81">
        <v>69.83</v>
      </c>
      <c r="AF81">
        <v>63.65</v>
      </c>
      <c r="AG81">
        <v>57.47</v>
      </c>
      <c r="AH81">
        <v>51.31</v>
      </c>
      <c r="AI81">
        <v>47.35</v>
      </c>
      <c r="AJ81">
        <v>43.4</v>
      </c>
      <c r="AK81">
        <v>39.450000000000003</v>
      </c>
      <c r="AL81">
        <v>35.51</v>
      </c>
      <c r="AM81">
        <v>31.58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650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306</v>
      </c>
      <c r="M104" t="s">
        <v>427</v>
      </c>
      <c r="N104">
        <v>100</v>
      </c>
      <c r="O104">
        <v>95.75</v>
      </c>
      <c r="P104">
        <v>93.69</v>
      </c>
      <c r="Q104">
        <v>92.47</v>
      </c>
      <c r="R104">
        <v>90.3</v>
      </c>
      <c r="S104">
        <v>87.22</v>
      </c>
      <c r="T104">
        <v>84.18</v>
      </c>
      <c r="U104">
        <v>84.02</v>
      </c>
      <c r="V104">
        <v>82.48</v>
      </c>
      <c r="W104">
        <v>77.040000000000006</v>
      </c>
      <c r="X104">
        <v>74.55</v>
      </c>
      <c r="Y104">
        <v>82.19</v>
      </c>
      <c r="Z104">
        <v>81.459999999999994</v>
      </c>
      <c r="AA104">
        <v>80.75</v>
      </c>
      <c r="AB104">
        <v>80.06</v>
      </c>
      <c r="AC104">
        <v>79.39</v>
      </c>
      <c r="AD104">
        <v>78.959999999999994</v>
      </c>
      <c r="AE104">
        <v>78.53</v>
      </c>
      <c r="AF104">
        <v>78.11</v>
      </c>
      <c r="AG104">
        <v>77.709999999999994</v>
      </c>
      <c r="AH104">
        <v>77.31</v>
      </c>
      <c r="AI104">
        <v>77.02</v>
      </c>
      <c r="AJ104">
        <v>76.73</v>
      </c>
      <c r="AK104">
        <v>76.45</v>
      </c>
      <c r="AL104">
        <v>76.17</v>
      </c>
      <c r="AM104">
        <v>75.900000000000006</v>
      </c>
    </row>
    <row r="105" spans="1:54">
      <c r="B105" t="s">
        <v>305</v>
      </c>
      <c r="C105" t="s">
        <v>121</v>
      </c>
      <c r="M105" t="s">
        <v>606</v>
      </c>
      <c r="N105">
        <v>100</v>
      </c>
      <c r="O105">
        <v>90.1</v>
      </c>
      <c r="P105">
        <v>93.46</v>
      </c>
      <c r="Q105">
        <v>94.9</v>
      </c>
      <c r="R105">
        <v>84.86</v>
      </c>
      <c r="S105">
        <v>76.03</v>
      </c>
      <c r="T105">
        <v>78.989999999999995</v>
      </c>
      <c r="U105">
        <v>80.25</v>
      </c>
      <c r="V105">
        <v>82.56</v>
      </c>
      <c r="W105">
        <v>73.61</v>
      </c>
      <c r="X105">
        <v>73.78</v>
      </c>
      <c r="Y105">
        <v>73.569999999999993</v>
      </c>
      <c r="Z105">
        <v>70.91</v>
      </c>
      <c r="AA105">
        <v>68.34</v>
      </c>
      <c r="AB105">
        <v>66.55</v>
      </c>
      <c r="AC105">
        <v>64.08</v>
      </c>
      <c r="AD105">
        <v>58.43</v>
      </c>
      <c r="AE105">
        <v>52.95</v>
      </c>
      <c r="AF105">
        <v>47.63</v>
      </c>
      <c r="AG105">
        <v>42.45</v>
      </c>
      <c r="AH105">
        <v>37.409999999999997</v>
      </c>
      <c r="AI105">
        <v>34.19</v>
      </c>
      <c r="AJ105">
        <v>31.04</v>
      </c>
      <c r="AK105">
        <v>27.95</v>
      </c>
      <c r="AL105">
        <v>24.93</v>
      </c>
      <c r="AM105">
        <v>21.96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640</v>
      </c>
      <c r="Y127" s="23"/>
      <c r="Z127" s="23"/>
      <c r="AA127" s="23"/>
    </row>
    <row r="128" spans="1:54">
      <c r="M128" s="14" t="s">
        <v>121</v>
      </c>
      <c r="N128" s="14" t="s">
        <v>234</v>
      </c>
      <c r="O128" s="14" t="s">
        <v>291</v>
      </c>
      <c r="T128" s="8" t="s">
        <v>142</v>
      </c>
      <c r="U128" s="8" t="s">
        <v>140</v>
      </c>
      <c r="V128" s="8" t="s">
        <v>231</v>
      </c>
      <c r="W128" s="8" t="s">
        <v>137</v>
      </c>
      <c r="X128" s="8" t="s">
        <v>136</v>
      </c>
      <c r="Y128" s="8"/>
      <c r="Z128" s="8"/>
      <c r="AA128" s="8"/>
    </row>
    <row r="129" spans="2:27">
      <c r="B129" t="s">
        <v>330</v>
      </c>
      <c r="L129" t="s">
        <v>139</v>
      </c>
      <c r="M129" t="s">
        <v>638</v>
      </c>
      <c r="N129">
        <v>0.05</v>
      </c>
      <c r="O129">
        <v>0.05</v>
      </c>
      <c r="Q129">
        <v>2030</v>
      </c>
      <c r="R129">
        <f>Q129</f>
        <v>2030</v>
      </c>
      <c r="S129" t="s">
        <v>232</v>
      </c>
      <c r="T129">
        <f>SUMIFS($N$129:$N$135,$L$129:$L$135,$S129,$M$129:$M$135,T$128)</f>
        <v>0</v>
      </c>
      <c r="U129">
        <f t="shared" ref="U129:X129" si="0">SUMIFS($N$129:$N$135,$L$129:$L$135,$S129,$M$129:$M$135,U$128)</f>
        <v>0</v>
      </c>
      <c r="V129">
        <f t="shared" si="0"/>
        <v>0</v>
      </c>
      <c r="W129">
        <f t="shared" si="0"/>
        <v>0</v>
      </c>
      <c r="X129">
        <f t="shared" si="0"/>
        <v>0</v>
      </c>
      <c r="Y129" s="8"/>
      <c r="Z129" s="8"/>
      <c r="AA129" s="8"/>
    </row>
    <row r="130" spans="2:27">
      <c r="B130" t="s">
        <v>611</v>
      </c>
      <c r="C130" t="s">
        <v>121</v>
      </c>
      <c r="L130" t="s">
        <v>140</v>
      </c>
      <c r="M130" t="s">
        <v>584</v>
      </c>
      <c r="N130">
        <v>7.0000000000000007E-2</v>
      </c>
      <c r="O130">
        <v>0.06</v>
      </c>
      <c r="Q130">
        <v>2030</v>
      </c>
      <c r="S130" t="s">
        <v>138</v>
      </c>
      <c r="T130">
        <f t="shared" ref="T130:X132" si="1">SUMIFS($N$129:$N$135,$L$129:$L$135,$S130,$M$129:$M$135,T$128)</f>
        <v>0</v>
      </c>
      <c r="U130">
        <f t="shared" si="1"/>
        <v>0</v>
      </c>
      <c r="V130">
        <f t="shared" si="1"/>
        <v>0</v>
      </c>
      <c r="W130">
        <f t="shared" si="1"/>
        <v>0</v>
      </c>
      <c r="X130">
        <f t="shared" si="1"/>
        <v>0</v>
      </c>
      <c r="Y130" s="8"/>
      <c r="Z130" s="8"/>
      <c r="AA130" s="8"/>
    </row>
    <row r="131" spans="2:27">
      <c r="L131" t="s">
        <v>232</v>
      </c>
      <c r="M131" t="s">
        <v>641</v>
      </c>
      <c r="N131">
        <v>0.03</v>
      </c>
      <c r="O131">
        <v>0.03</v>
      </c>
      <c r="Q131">
        <v>2030</v>
      </c>
      <c r="S131" t="s">
        <v>140</v>
      </c>
      <c r="T131">
        <f t="shared" si="1"/>
        <v>0</v>
      </c>
      <c r="U131">
        <f t="shared" si="1"/>
        <v>7.0000000000000007E-2</v>
      </c>
      <c r="V131">
        <f t="shared" si="1"/>
        <v>0</v>
      </c>
      <c r="W131">
        <f t="shared" si="1"/>
        <v>0</v>
      </c>
      <c r="X131">
        <f t="shared" si="1"/>
        <v>0</v>
      </c>
    </row>
    <row r="132" spans="2:27">
      <c r="L132" t="s">
        <v>232</v>
      </c>
      <c r="M132" t="s">
        <v>642</v>
      </c>
      <c r="N132">
        <v>0.01</v>
      </c>
      <c r="O132">
        <v>0</v>
      </c>
      <c r="Q132">
        <v>2030</v>
      </c>
      <c r="S132" t="s">
        <v>139</v>
      </c>
      <c r="T132">
        <f t="shared" si="1"/>
        <v>0.05</v>
      </c>
      <c r="U132">
        <f t="shared" si="1"/>
        <v>0</v>
      </c>
      <c r="V132">
        <f t="shared" si="1"/>
        <v>0</v>
      </c>
      <c r="W132">
        <f t="shared" si="1"/>
        <v>0</v>
      </c>
      <c r="X132">
        <f t="shared" si="1"/>
        <v>0</v>
      </c>
    </row>
    <row r="133" spans="2:27">
      <c r="L133" t="s">
        <v>232</v>
      </c>
      <c r="M133" t="s">
        <v>643</v>
      </c>
      <c r="N133">
        <v>0.01</v>
      </c>
      <c r="O133">
        <v>0</v>
      </c>
      <c r="Q133">
        <v>2035</v>
      </c>
      <c r="R133">
        <f>Q133</f>
        <v>2035</v>
      </c>
      <c r="S133" t="s">
        <v>232</v>
      </c>
      <c r="T133">
        <f>SUMIFS($O$129:$O$135,$L$129:$L$135,$S133,$M$129:$M$135,T$128)</f>
        <v>0</v>
      </c>
      <c r="U133">
        <f t="shared" ref="U133:X133" si="2">SUMIFS($O$129:$O$135,$L$129:$L$135,$S133,$M$129:$M$135,U$128)</f>
        <v>0</v>
      </c>
      <c r="V133">
        <f t="shared" si="2"/>
        <v>0</v>
      </c>
      <c r="W133">
        <f t="shared" si="2"/>
        <v>0</v>
      </c>
      <c r="X133">
        <f t="shared" si="2"/>
        <v>0</v>
      </c>
    </row>
    <row r="134" spans="2:27">
      <c r="L134" t="s">
        <v>138</v>
      </c>
      <c r="M134" t="s">
        <v>644</v>
      </c>
      <c r="N134">
        <v>0.06</v>
      </c>
      <c r="O134">
        <v>0.01</v>
      </c>
      <c r="Q134">
        <v>2035</v>
      </c>
      <c r="S134" t="s">
        <v>138</v>
      </c>
      <c r="T134">
        <f t="shared" ref="T134:X136" si="3">SUMIFS($O$129:$O$135,$L$129:$L$135,$S134,$M$129:$M$135,T$128)</f>
        <v>0</v>
      </c>
      <c r="U134">
        <f t="shared" si="3"/>
        <v>0</v>
      </c>
      <c r="V134">
        <f t="shared" si="3"/>
        <v>0</v>
      </c>
      <c r="W134">
        <f t="shared" si="3"/>
        <v>0</v>
      </c>
      <c r="X134">
        <f t="shared" si="3"/>
        <v>0</v>
      </c>
    </row>
    <row r="135" spans="2:27">
      <c r="L135" t="s">
        <v>138</v>
      </c>
      <c r="M135" t="s">
        <v>645</v>
      </c>
      <c r="N135">
        <v>0.01</v>
      </c>
      <c r="O135">
        <v>0</v>
      </c>
      <c r="Q135">
        <v>2035</v>
      </c>
      <c r="S135" t="s">
        <v>140</v>
      </c>
      <c r="T135">
        <f t="shared" si="3"/>
        <v>0</v>
      </c>
      <c r="U135">
        <f t="shared" si="3"/>
        <v>0.06</v>
      </c>
      <c r="V135">
        <f t="shared" si="3"/>
        <v>0</v>
      </c>
      <c r="W135">
        <f t="shared" si="3"/>
        <v>0</v>
      </c>
      <c r="X135">
        <f t="shared" si="3"/>
        <v>0</v>
      </c>
    </row>
    <row r="136" spans="2:27">
      <c r="Q136">
        <v>2035</v>
      </c>
      <c r="S136" t="s">
        <v>139</v>
      </c>
      <c r="T136">
        <f t="shared" si="3"/>
        <v>0.05</v>
      </c>
      <c r="U136">
        <f t="shared" si="3"/>
        <v>0</v>
      </c>
      <c r="V136">
        <f t="shared" si="3"/>
        <v>0</v>
      </c>
      <c r="W136">
        <f t="shared" si="3"/>
        <v>0</v>
      </c>
      <c r="X136">
        <f t="shared" si="3"/>
        <v>0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639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306</v>
      </c>
      <c r="M154" t="s">
        <v>304</v>
      </c>
      <c r="N154">
        <v>1.45</v>
      </c>
      <c r="O154">
        <v>1.37</v>
      </c>
      <c r="P154">
        <v>1.29</v>
      </c>
      <c r="Q154">
        <v>1.39</v>
      </c>
      <c r="R154">
        <v>1.21</v>
      </c>
      <c r="S154">
        <v>1.25</v>
      </c>
      <c r="T154">
        <v>1.47</v>
      </c>
      <c r="U154">
        <v>1.38</v>
      </c>
      <c r="V154">
        <v>1.3</v>
      </c>
      <c r="W154">
        <v>1.37</v>
      </c>
      <c r="X154">
        <v>1.35</v>
      </c>
      <c r="Y154">
        <v>1.38</v>
      </c>
      <c r="Z154">
        <v>1.43</v>
      </c>
      <c r="AA154">
        <v>1.58</v>
      </c>
      <c r="AB154">
        <v>1.61</v>
      </c>
      <c r="AC154">
        <v>1.68</v>
      </c>
      <c r="AD154">
        <v>1.73</v>
      </c>
      <c r="AE154">
        <v>1.68</v>
      </c>
      <c r="AF154">
        <v>1.69</v>
      </c>
      <c r="AG154">
        <v>1.7</v>
      </c>
      <c r="AH154">
        <v>1.55</v>
      </c>
      <c r="AI154">
        <v>1.34</v>
      </c>
      <c r="AJ154">
        <v>1.46</v>
      </c>
      <c r="AK154">
        <v>1.42</v>
      </c>
      <c r="AL154">
        <v>1.24</v>
      </c>
      <c r="AM154">
        <v>1.1399999999999999</v>
      </c>
      <c r="AN154">
        <v>1.1599999999999999</v>
      </c>
      <c r="AO154">
        <v>1.08</v>
      </c>
      <c r="AP154">
        <v>1.1100000000000001</v>
      </c>
      <c r="AQ154">
        <v>0.9</v>
      </c>
      <c r="AR154">
        <v>0.83</v>
      </c>
      <c r="AS154">
        <v>0.67</v>
      </c>
      <c r="AT154">
        <v>0.63</v>
      </c>
      <c r="AU154">
        <v>0.59</v>
      </c>
      <c r="AV154">
        <v>0.57999999999999996</v>
      </c>
      <c r="AW154">
        <v>0.56999999999999995</v>
      </c>
      <c r="AX154">
        <v>0.5</v>
      </c>
      <c r="AY154">
        <v>0.44</v>
      </c>
      <c r="AZ154">
        <v>0.38</v>
      </c>
      <c r="BA154">
        <v>0.3</v>
      </c>
      <c r="BB154">
        <v>0.24</v>
      </c>
      <c r="BC154">
        <v>0.22</v>
      </c>
      <c r="BD154">
        <v>0.2</v>
      </c>
      <c r="BE154">
        <v>0.18</v>
      </c>
      <c r="BF154">
        <v>0.17</v>
      </c>
      <c r="BG154">
        <v>0.16</v>
      </c>
    </row>
    <row r="155" spans="1:59">
      <c r="B155" t="s">
        <v>305</v>
      </c>
      <c r="C155" t="s">
        <v>121</v>
      </c>
      <c r="M155" t="s">
        <v>303</v>
      </c>
      <c r="N155">
        <v>1.43</v>
      </c>
      <c r="O155">
        <v>1.34</v>
      </c>
      <c r="P155">
        <v>1.24</v>
      </c>
      <c r="Q155">
        <v>1.32</v>
      </c>
      <c r="R155">
        <v>1.1299999999999999</v>
      </c>
      <c r="S155">
        <v>1.1499999999999999</v>
      </c>
      <c r="T155">
        <v>1.32</v>
      </c>
      <c r="U155">
        <v>1.17</v>
      </c>
      <c r="V155">
        <v>1.05</v>
      </c>
      <c r="W155">
        <v>1.04</v>
      </c>
      <c r="X155">
        <v>0.95</v>
      </c>
      <c r="Y155">
        <v>0.92</v>
      </c>
      <c r="Z155">
        <v>0.94</v>
      </c>
      <c r="AA155">
        <v>1.03</v>
      </c>
      <c r="AB155">
        <v>1.02</v>
      </c>
      <c r="AC155">
        <v>1.02</v>
      </c>
      <c r="AD155">
        <v>1.04</v>
      </c>
      <c r="AE155">
        <v>0.95</v>
      </c>
      <c r="AF155">
        <v>0.95</v>
      </c>
      <c r="AG155">
        <v>0.93</v>
      </c>
      <c r="AH155">
        <v>0.9</v>
      </c>
      <c r="AI155">
        <v>0.74</v>
      </c>
      <c r="AJ155">
        <v>0.8</v>
      </c>
      <c r="AK155">
        <v>0.8</v>
      </c>
      <c r="AL155">
        <v>0.65</v>
      </c>
      <c r="AM155">
        <v>0.69</v>
      </c>
      <c r="AN155">
        <v>0.71</v>
      </c>
      <c r="AO155">
        <v>0.72</v>
      </c>
      <c r="AP155">
        <v>0.71</v>
      </c>
      <c r="AQ155">
        <v>0.63</v>
      </c>
      <c r="AR155">
        <v>0.59</v>
      </c>
      <c r="AS155">
        <v>0.53</v>
      </c>
      <c r="AT155">
        <v>0.48</v>
      </c>
      <c r="AU155">
        <v>0.45</v>
      </c>
      <c r="AV155">
        <v>0.41</v>
      </c>
      <c r="AW155">
        <v>0.38</v>
      </c>
      <c r="AX155">
        <v>0.34</v>
      </c>
      <c r="AY155">
        <v>0.31</v>
      </c>
      <c r="AZ155">
        <v>0.27</v>
      </c>
      <c r="BA155">
        <v>0.24</v>
      </c>
      <c r="BB155">
        <v>0.21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646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302</v>
      </c>
      <c r="M179" t="s">
        <v>292</v>
      </c>
      <c r="N179">
        <v>0.02</v>
      </c>
      <c r="O179">
        <v>0.02</v>
      </c>
      <c r="P179">
        <v>0.01</v>
      </c>
      <c r="Q179">
        <v>0.01</v>
      </c>
      <c r="R179">
        <v>0.01</v>
      </c>
      <c r="S179">
        <v>0.01</v>
      </c>
      <c r="T179">
        <v>0.02</v>
      </c>
      <c r="U179">
        <v>0.02</v>
      </c>
      <c r="V179">
        <v>0.02</v>
      </c>
      <c r="W179">
        <v>0.02</v>
      </c>
      <c r="X179">
        <v>0.03</v>
      </c>
      <c r="Y179">
        <v>0.03</v>
      </c>
      <c r="Z179">
        <v>0.04</v>
      </c>
      <c r="AA179">
        <v>0.03</v>
      </c>
      <c r="AB179">
        <v>0.04</v>
      </c>
      <c r="AC179">
        <v>0.04</v>
      </c>
      <c r="AD179">
        <v>0.05</v>
      </c>
      <c r="AE179">
        <v>0.03</v>
      </c>
      <c r="AF179">
        <v>0.04</v>
      </c>
      <c r="AG179">
        <v>0.03</v>
      </c>
      <c r="AH179">
        <v>0.03</v>
      </c>
      <c r="AI179">
        <v>0.03</v>
      </c>
      <c r="AJ179">
        <v>0.03</v>
      </c>
      <c r="AK179">
        <v>0.04</v>
      </c>
      <c r="AL179">
        <v>0.02</v>
      </c>
      <c r="AM179">
        <v>0.02</v>
      </c>
      <c r="AN179">
        <v>0.05</v>
      </c>
      <c r="AO179">
        <v>0.05</v>
      </c>
      <c r="AP179">
        <v>0.05</v>
      </c>
      <c r="AQ179">
        <v>7.0000000000000007E-2</v>
      </c>
      <c r="AR179">
        <v>0.09</v>
      </c>
      <c r="AS179">
        <v>0.15</v>
      </c>
      <c r="AT179">
        <v>0.17</v>
      </c>
      <c r="AU179">
        <v>0.19</v>
      </c>
      <c r="AV179">
        <v>0.2</v>
      </c>
      <c r="AW179">
        <v>0.2</v>
      </c>
      <c r="AX179">
        <v>0.22</v>
      </c>
      <c r="AY179">
        <v>0.23</v>
      </c>
      <c r="AZ179">
        <v>0.23</v>
      </c>
      <c r="BA179">
        <v>0.24</v>
      </c>
      <c r="BB179">
        <v>0.24</v>
      </c>
      <c r="BC179">
        <v>0.24</v>
      </c>
      <c r="BD179">
        <v>0.23</v>
      </c>
      <c r="BE179">
        <v>0.22</v>
      </c>
      <c r="BF179">
        <v>0.21</v>
      </c>
      <c r="BG179">
        <v>0.2</v>
      </c>
    </row>
    <row r="180" spans="2:59">
      <c r="B180" t="s">
        <v>353</v>
      </c>
      <c r="C180" t="s">
        <v>121</v>
      </c>
      <c r="M180" t="s">
        <v>293</v>
      </c>
      <c r="N180">
        <v>0.06</v>
      </c>
      <c r="O180">
        <v>0.06</v>
      </c>
      <c r="P180">
        <v>7.0000000000000007E-2</v>
      </c>
      <c r="Q180">
        <v>7.0000000000000007E-2</v>
      </c>
      <c r="R180">
        <v>7.0000000000000007E-2</v>
      </c>
      <c r="S180">
        <v>0.08</v>
      </c>
      <c r="T180">
        <v>0.08</v>
      </c>
      <c r="U180">
        <v>7.0000000000000007E-2</v>
      </c>
      <c r="V180">
        <v>0.04</v>
      </c>
      <c r="W180">
        <v>0.09</v>
      </c>
      <c r="X180">
        <v>0.09</v>
      </c>
      <c r="Y180">
        <v>7.0000000000000007E-2</v>
      </c>
      <c r="Z180">
        <v>0.11</v>
      </c>
      <c r="AA180">
        <v>0.11</v>
      </c>
      <c r="AB180">
        <v>0.09</v>
      </c>
      <c r="AC180">
        <v>0.09</v>
      </c>
      <c r="AD180">
        <v>0.09</v>
      </c>
      <c r="AE180">
        <v>0.06</v>
      </c>
      <c r="AF180">
        <v>0.04</v>
      </c>
      <c r="AG180">
        <v>0.03</v>
      </c>
      <c r="AH180">
        <v>0.03</v>
      </c>
      <c r="AI180">
        <v>0.04</v>
      </c>
      <c r="AJ180">
        <v>0.03</v>
      </c>
      <c r="AK180">
        <v>0.03</v>
      </c>
      <c r="AL180">
        <v>0.05</v>
      </c>
      <c r="AM180">
        <v>0.02</v>
      </c>
      <c r="AN180">
        <v>0.03</v>
      </c>
      <c r="AO180">
        <v>0.04</v>
      </c>
      <c r="AP180">
        <v>0.04</v>
      </c>
      <c r="AQ180">
        <v>0.04</v>
      </c>
      <c r="AR180">
        <v>0.04</v>
      </c>
      <c r="AS180">
        <v>0.05</v>
      </c>
      <c r="AT180">
        <v>0.05</v>
      </c>
      <c r="AU180">
        <v>0.05</v>
      </c>
      <c r="AV180">
        <v>0.05</v>
      </c>
      <c r="AW180">
        <v>0.05</v>
      </c>
      <c r="AX180">
        <v>0.05</v>
      </c>
      <c r="AY180">
        <v>0.05</v>
      </c>
      <c r="AZ180">
        <v>0.05</v>
      </c>
      <c r="BA180">
        <v>0.05</v>
      </c>
      <c r="BB180">
        <v>0.05</v>
      </c>
      <c r="BC180">
        <v>0.05</v>
      </c>
      <c r="BD180">
        <v>0.05</v>
      </c>
      <c r="BE180">
        <v>0.05</v>
      </c>
      <c r="BF180">
        <v>0.05</v>
      </c>
      <c r="BG180">
        <v>0.05</v>
      </c>
    </row>
    <row r="181" spans="2:59">
      <c r="M181" t="s">
        <v>297</v>
      </c>
      <c r="N181">
        <v>0.01</v>
      </c>
      <c r="O181">
        <v>0.01</v>
      </c>
      <c r="P181">
        <v>0.01</v>
      </c>
      <c r="Q181">
        <v>0.01</v>
      </c>
      <c r="R181">
        <v>0.01</v>
      </c>
      <c r="S181">
        <v>0.01</v>
      </c>
      <c r="T181">
        <v>0.03</v>
      </c>
      <c r="U181">
        <v>0.04</v>
      </c>
      <c r="V181">
        <v>0.04</v>
      </c>
      <c r="W181">
        <v>0.05</v>
      </c>
      <c r="X181">
        <v>7.0000000000000007E-2</v>
      </c>
      <c r="Y181">
        <v>0.06</v>
      </c>
      <c r="Z181">
        <v>0.06</v>
      </c>
      <c r="AA181">
        <v>0.06</v>
      </c>
      <c r="AB181">
        <v>0.06</v>
      </c>
      <c r="AC181">
        <v>0.08</v>
      </c>
      <c r="AD181">
        <v>0.09</v>
      </c>
      <c r="AE181">
        <v>0.1</v>
      </c>
      <c r="AF181">
        <v>0.1</v>
      </c>
      <c r="AG181">
        <v>0.1</v>
      </c>
      <c r="AH181">
        <v>0.09</v>
      </c>
      <c r="AI181">
        <v>0.09</v>
      </c>
      <c r="AJ181">
        <v>0.08</v>
      </c>
      <c r="AK181">
        <v>0.09</v>
      </c>
      <c r="AL181">
        <v>0.1</v>
      </c>
      <c r="AM181">
        <v>0.12</v>
      </c>
      <c r="AN181">
        <v>0.14000000000000001</v>
      </c>
      <c r="AO181">
        <v>0.14000000000000001</v>
      </c>
      <c r="AP181">
        <v>0.15</v>
      </c>
      <c r="AQ181">
        <v>0.15</v>
      </c>
      <c r="AR181">
        <v>0.14000000000000001</v>
      </c>
      <c r="AS181">
        <v>0.16</v>
      </c>
      <c r="AT181">
        <v>0.17</v>
      </c>
      <c r="AU181">
        <v>0.17</v>
      </c>
      <c r="AV181">
        <v>0.17</v>
      </c>
      <c r="AW181">
        <v>0.18</v>
      </c>
      <c r="AX181">
        <v>0.18</v>
      </c>
      <c r="AY181">
        <v>0.18</v>
      </c>
      <c r="AZ181">
        <v>0.18</v>
      </c>
      <c r="BA181">
        <v>0.18</v>
      </c>
      <c r="BB181">
        <v>0.18</v>
      </c>
      <c r="BC181">
        <v>0.18</v>
      </c>
      <c r="BD181">
        <v>0.18</v>
      </c>
      <c r="BE181">
        <v>0.18</v>
      </c>
      <c r="BF181">
        <v>0.18</v>
      </c>
      <c r="BG181">
        <v>0.18</v>
      </c>
    </row>
    <row r="182" spans="2:59">
      <c r="M182" t="s">
        <v>366</v>
      </c>
      <c r="N182">
        <v>0.02</v>
      </c>
      <c r="O182">
        <v>0.02</v>
      </c>
      <c r="P182">
        <v>0.02</v>
      </c>
      <c r="Q182">
        <v>0.02</v>
      </c>
      <c r="R182">
        <v>0.02</v>
      </c>
      <c r="S182">
        <v>0.02</v>
      </c>
      <c r="T182">
        <v>0.02</v>
      </c>
      <c r="U182">
        <v>0.02</v>
      </c>
      <c r="V182">
        <v>0.02</v>
      </c>
      <c r="W182">
        <v>0.02</v>
      </c>
      <c r="X182">
        <v>0.02</v>
      </c>
      <c r="Y182">
        <v>0.02</v>
      </c>
      <c r="Z182">
        <v>0.02</v>
      </c>
      <c r="AA182">
        <v>0.02</v>
      </c>
      <c r="AB182">
        <v>0.02</v>
      </c>
      <c r="AC182">
        <v>0.02</v>
      </c>
      <c r="AD182">
        <v>0.02</v>
      </c>
      <c r="AE182">
        <v>0.02</v>
      </c>
      <c r="AF182">
        <v>0.02</v>
      </c>
      <c r="AG182">
        <v>0.02</v>
      </c>
      <c r="AH182">
        <v>0.02</v>
      </c>
      <c r="AI182">
        <v>0.02</v>
      </c>
      <c r="AJ182">
        <v>0.02</v>
      </c>
      <c r="AK182">
        <v>0.02</v>
      </c>
      <c r="AL182">
        <v>0.02</v>
      </c>
      <c r="AM182">
        <v>0.02</v>
      </c>
      <c r="AN182">
        <v>0.02</v>
      </c>
      <c r="AO182">
        <v>0.03</v>
      </c>
      <c r="AP182">
        <v>0.05</v>
      </c>
      <c r="AQ182">
        <v>0.02</v>
      </c>
      <c r="AR182">
        <v>0.02</v>
      </c>
      <c r="AS182">
        <v>0.03</v>
      </c>
      <c r="AT182">
        <v>0.03</v>
      </c>
      <c r="AU182">
        <v>0.03</v>
      </c>
      <c r="AV182">
        <v>0.03</v>
      </c>
      <c r="AW182">
        <v>0.03</v>
      </c>
      <c r="AX182">
        <v>0.03</v>
      </c>
      <c r="AY182">
        <v>0.03</v>
      </c>
      <c r="AZ182">
        <v>0.03</v>
      </c>
      <c r="BA182">
        <v>0.02</v>
      </c>
      <c r="BB182">
        <v>0.02</v>
      </c>
      <c r="BC182">
        <v>0.02</v>
      </c>
      <c r="BD182">
        <v>0.02</v>
      </c>
      <c r="BE182">
        <v>0.02</v>
      </c>
      <c r="BF182">
        <v>0.02</v>
      </c>
      <c r="BG182">
        <v>0.02</v>
      </c>
    </row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578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579</v>
      </c>
      <c r="N4">
        <v>5.41</v>
      </c>
      <c r="O4">
        <v>5.75</v>
      </c>
      <c r="P4">
        <v>5.55</v>
      </c>
      <c r="Q4">
        <v>5.56</v>
      </c>
      <c r="R4">
        <v>5.63</v>
      </c>
      <c r="S4">
        <v>5.8</v>
      </c>
      <c r="T4">
        <v>5.83</v>
      </c>
      <c r="U4">
        <v>5.77</v>
      </c>
      <c r="V4">
        <v>5.73</v>
      </c>
      <c r="W4">
        <v>5.75</v>
      </c>
      <c r="X4">
        <v>5.56</v>
      </c>
      <c r="Y4">
        <v>5.67</v>
      </c>
      <c r="Z4">
        <v>5.28</v>
      </c>
      <c r="AA4">
        <v>5.31</v>
      </c>
      <c r="AB4">
        <v>5.43</v>
      </c>
      <c r="AC4">
        <v>5.14</v>
      </c>
      <c r="AD4">
        <v>5.26</v>
      </c>
      <c r="AE4">
        <v>4.9800000000000004</v>
      </c>
      <c r="AF4">
        <v>4.4400000000000004</v>
      </c>
      <c r="AG4">
        <v>3.67</v>
      </c>
      <c r="AH4">
        <v>3.92</v>
      </c>
      <c r="AI4">
        <v>3.8</v>
      </c>
      <c r="AJ4">
        <v>3.5</v>
      </c>
      <c r="AK4">
        <v>3.31</v>
      </c>
      <c r="AL4">
        <v>3.26</v>
      </c>
      <c r="AM4">
        <v>3.2</v>
      </c>
      <c r="AN4">
        <v>3.27</v>
      </c>
      <c r="AO4">
        <v>3.38</v>
      </c>
      <c r="AP4">
        <v>3.35</v>
      </c>
      <c r="AQ4">
        <v>3.15</v>
      </c>
      <c r="AR4">
        <v>3.02</v>
      </c>
      <c r="AS4">
        <v>2.88</v>
      </c>
      <c r="AT4">
        <v>2.77</v>
      </c>
      <c r="AU4">
        <v>2.67</v>
      </c>
      <c r="AV4">
        <v>2.64</v>
      </c>
      <c r="AW4">
        <v>2.58</v>
      </c>
      <c r="AX4">
        <v>2.39</v>
      </c>
      <c r="AY4">
        <v>2.2000000000000002</v>
      </c>
      <c r="AZ4">
        <v>2</v>
      </c>
      <c r="BA4">
        <v>1.78</v>
      </c>
      <c r="BB4">
        <v>1.55</v>
      </c>
      <c r="BC4">
        <v>1.44</v>
      </c>
      <c r="BD4">
        <v>1.33</v>
      </c>
      <c r="BE4">
        <v>1.23</v>
      </c>
      <c r="BF4">
        <v>1.1499999999999999</v>
      </c>
      <c r="BG4">
        <v>1.07</v>
      </c>
    </row>
    <row r="5" spans="1:59">
      <c r="B5" t="s">
        <v>479</v>
      </c>
      <c r="C5" t="s">
        <v>121</v>
      </c>
      <c r="M5" t="s">
        <v>580</v>
      </c>
      <c r="N5">
        <v>0.38</v>
      </c>
      <c r="O5">
        <v>0.44</v>
      </c>
      <c r="P5">
        <v>0.46</v>
      </c>
      <c r="Q5">
        <v>0.37</v>
      </c>
      <c r="R5">
        <v>0.37</v>
      </c>
      <c r="S5">
        <v>0.45</v>
      </c>
      <c r="T5">
        <v>0.49</v>
      </c>
      <c r="U5">
        <v>0.51</v>
      </c>
      <c r="V5">
        <v>0.5</v>
      </c>
      <c r="W5">
        <v>0.53</v>
      </c>
      <c r="X5">
        <v>0.47</v>
      </c>
      <c r="Y5">
        <v>0.5</v>
      </c>
      <c r="Z5">
        <v>0.49</v>
      </c>
      <c r="AA5">
        <v>0.49</v>
      </c>
      <c r="AB5">
        <v>0.49</v>
      </c>
      <c r="AC5">
        <v>0.5</v>
      </c>
      <c r="AD5">
        <v>0.5</v>
      </c>
      <c r="AE5">
        <v>0.51</v>
      </c>
      <c r="AF5">
        <v>0.5</v>
      </c>
      <c r="AG5">
        <v>0.43</v>
      </c>
      <c r="AH5">
        <v>0.43</v>
      </c>
      <c r="AI5">
        <v>0.44</v>
      </c>
      <c r="AJ5">
        <v>0.39</v>
      </c>
      <c r="AK5">
        <v>0.38</v>
      </c>
      <c r="AL5">
        <v>0.37</v>
      </c>
      <c r="AM5">
        <v>0.38</v>
      </c>
      <c r="AN5">
        <v>0.39</v>
      </c>
      <c r="AO5">
        <v>0.42</v>
      </c>
      <c r="AP5">
        <v>0.43</v>
      </c>
      <c r="AQ5">
        <v>0.4</v>
      </c>
      <c r="AR5">
        <v>0.44</v>
      </c>
      <c r="AS5">
        <v>0.42</v>
      </c>
      <c r="AT5">
        <v>0.42</v>
      </c>
      <c r="AU5">
        <v>0.43</v>
      </c>
      <c r="AV5">
        <v>0.44</v>
      </c>
      <c r="AW5">
        <v>0.44</v>
      </c>
      <c r="AX5">
        <v>0.43</v>
      </c>
      <c r="AY5">
        <v>0.43</v>
      </c>
      <c r="AZ5">
        <v>0.42</v>
      </c>
      <c r="BA5">
        <v>0.41</v>
      </c>
      <c r="BB5">
        <v>0.4</v>
      </c>
      <c r="BC5">
        <v>0.39</v>
      </c>
      <c r="BD5">
        <v>0.38</v>
      </c>
      <c r="BE5">
        <v>0.38</v>
      </c>
      <c r="BF5">
        <v>0.37</v>
      </c>
      <c r="BG5">
        <v>0.37</v>
      </c>
    </row>
    <row r="6" spans="1:59">
      <c r="M6" t="s">
        <v>581</v>
      </c>
      <c r="N6">
        <v>0.08</v>
      </c>
      <c r="O6">
        <v>0.09</v>
      </c>
      <c r="P6">
        <v>0.09</v>
      </c>
      <c r="Q6">
        <v>0.08</v>
      </c>
      <c r="R6">
        <v>0.08</v>
      </c>
      <c r="S6">
        <v>0.1</v>
      </c>
      <c r="T6">
        <v>0.11</v>
      </c>
      <c r="U6">
        <v>0.11</v>
      </c>
      <c r="V6">
        <v>0.12</v>
      </c>
      <c r="W6">
        <v>0.11</v>
      </c>
      <c r="X6">
        <v>0.12</v>
      </c>
      <c r="Y6">
        <v>0.12</v>
      </c>
      <c r="Z6">
        <v>0.11</v>
      </c>
      <c r="AA6">
        <v>0.1</v>
      </c>
      <c r="AB6">
        <v>0.1</v>
      </c>
      <c r="AC6">
        <v>0.1</v>
      </c>
      <c r="AD6">
        <v>0.1</v>
      </c>
      <c r="AE6">
        <v>0.09</v>
      </c>
      <c r="AF6">
        <v>0.09</v>
      </c>
      <c r="AG6">
        <v>0.08</v>
      </c>
      <c r="AH6">
        <v>0.08</v>
      </c>
      <c r="AI6">
        <v>0.08</v>
      </c>
      <c r="AJ6">
        <v>7.0000000000000007E-2</v>
      </c>
      <c r="AK6">
        <v>7.0000000000000007E-2</v>
      </c>
      <c r="AL6">
        <v>7.0000000000000007E-2</v>
      </c>
      <c r="AM6">
        <v>7.0000000000000007E-2</v>
      </c>
      <c r="AN6">
        <v>0.08</v>
      </c>
      <c r="AO6">
        <v>0.09</v>
      </c>
      <c r="AP6">
        <v>0.09</v>
      </c>
      <c r="AQ6">
        <v>0.09</v>
      </c>
      <c r="AR6">
        <v>0.09</v>
      </c>
      <c r="AS6">
        <v>0.06</v>
      </c>
      <c r="AT6">
        <v>0.06</v>
      </c>
      <c r="AU6">
        <v>0.06</v>
      </c>
      <c r="AV6">
        <v>0.06</v>
      </c>
      <c r="AW6">
        <v>0.06</v>
      </c>
      <c r="AX6">
        <v>0.06</v>
      </c>
      <c r="AY6">
        <v>0.06</v>
      </c>
      <c r="AZ6">
        <v>0.06</v>
      </c>
      <c r="BA6">
        <v>0.06</v>
      </c>
      <c r="BB6">
        <v>0.06</v>
      </c>
      <c r="BC6">
        <v>0.06</v>
      </c>
      <c r="BD6">
        <v>0.06</v>
      </c>
      <c r="BE6">
        <v>0.06</v>
      </c>
      <c r="BF6">
        <v>7.0000000000000007E-2</v>
      </c>
      <c r="BG6">
        <v>7.0000000000000007E-2</v>
      </c>
    </row>
    <row r="7" spans="1:59">
      <c r="M7" t="s">
        <v>582</v>
      </c>
      <c r="N7">
        <v>0.88</v>
      </c>
      <c r="O7">
        <v>1.0900000000000001</v>
      </c>
      <c r="P7">
        <v>1.19</v>
      </c>
      <c r="Q7">
        <v>1.21</v>
      </c>
      <c r="R7">
        <v>1.19</v>
      </c>
      <c r="S7">
        <v>1.2</v>
      </c>
      <c r="T7">
        <v>1.28</v>
      </c>
      <c r="U7">
        <v>1.34</v>
      </c>
      <c r="V7">
        <v>1.39</v>
      </c>
      <c r="W7">
        <v>1.35</v>
      </c>
      <c r="X7">
        <v>1.39</v>
      </c>
      <c r="Y7">
        <v>1.39</v>
      </c>
      <c r="Z7">
        <v>1.42</v>
      </c>
      <c r="AA7">
        <v>1.33</v>
      </c>
      <c r="AB7">
        <v>1.46</v>
      </c>
      <c r="AC7">
        <v>1.36</v>
      </c>
      <c r="AD7">
        <v>1.4</v>
      </c>
      <c r="AE7">
        <v>1.41</v>
      </c>
      <c r="AF7">
        <v>1.1499999999999999</v>
      </c>
      <c r="AG7">
        <v>0.76</v>
      </c>
      <c r="AH7">
        <v>0.67</v>
      </c>
      <c r="AI7">
        <v>0.86</v>
      </c>
      <c r="AJ7">
        <v>0.87</v>
      </c>
      <c r="AK7">
        <v>0.87</v>
      </c>
      <c r="AL7">
        <v>0.89</v>
      </c>
      <c r="AM7">
        <v>0.93</v>
      </c>
      <c r="AN7">
        <v>1.1000000000000001</v>
      </c>
      <c r="AO7">
        <v>1.19</v>
      </c>
      <c r="AP7">
        <v>1.1599999999999999</v>
      </c>
      <c r="AQ7">
        <v>1.1299999999999999</v>
      </c>
      <c r="AR7">
        <v>1.23</v>
      </c>
      <c r="AS7">
        <v>1.27</v>
      </c>
      <c r="AT7">
        <v>1.28</v>
      </c>
      <c r="AU7">
        <v>1.3</v>
      </c>
      <c r="AV7">
        <v>1.31</v>
      </c>
      <c r="AW7">
        <v>1.33</v>
      </c>
      <c r="AX7">
        <v>1.33</v>
      </c>
      <c r="AY7">
        <v>1.33</v>
      </c>
      <c r="AZ7">
        <v>1.33</v>
      </c>
      <c r="BA7">
        <v>1.32</v>
      </c>
      <c r="BB7">
        <v>1.32</v>
      </c>
      <c r="BC7">
        <v>1.32</v>
      </c>
      <c r="BD7">
        <v>1.32</v>
      </c>
      <c r="BE7">
        <v>1.31</v>
      </c>
      <c r="BF7">
        <v>1.31</v>
      </c>
      <c r="BG7">
        <v>1.31</v>
      </c>
    </row>
    <row r="8" spans="1:59">
      <c r="M8" t="s">
        <v>583</v>
      </c>
      <c r="N8">
        <v>1.32</v>
      </c>
      <c r="O8">
        <v>1.24</v>
      </c>
      <c r="P8">
        <v>1.17</v>
      </c>
      <c r="Q8">
        <v>1.1200000000000001</v>
      </c>
      <c r="R8">
        <v>1.19</v>
      </c>
      <c r="S8">
        <v>1.25</v>
      </c>
      <c r="T8">
        <v>1.23</v>
      </c>
      <c r="U8">
        <v>1.24</v>
      </c>
      <c r="V8">
        <v>1.21</v>
      </c>
      <c r="W8">
        <v>1.35</v>
      </c>
      <c r="X8">
        <v>1.38</v>
      </c>
      <c r="Y8">
        <v>1.26</v>
      </c>
      <c r="Z8">
        <v>1.1499999999999999</v>
      </c>
      <c r="AA8">
        <v>1.21</v>
      </c>
      <c r="AB8">
        <v>0.9</v>
      </c>
      <c r="AC8">
        <v>0.48</v>
      </c>
      <c r="AD8">
        <v>0.46</v>
      </c>
      <c r="AE8">
        <v>0.45</v>
      </c>
      <c r="AF8">
        <v>0.4</v>
      </c>
      <c r="AG8">
        <v>0.33</v>
      </c>
      <c r="AH8">
        <v>0.36</v>
      </c>
      <c r="AI8">
        <v>0.35</v>
      </c>
      <c r="AJ8">
        <v>0.33</v>
      </c>
      <c r="AK8">
        <v>0.34</v>
      </c>
      <c r="AL8">
        <v>0.34</v>
      </c>
      <c r="AM8">
        <v>0.31</v>
      </c>
      <c r="AN8">
        <v>0.32</v>
      </c>
      <c r="AO8">
        <v>0.33</v>
      </c>
      <c r="AP8">
        <v>0.32</v>
      </c>
      <c r="AQ8">
        <v>0.3</v>
      </c>
      <c r="AR8">
        <v>0.32</v>
      </c>
      <c r="AS8">
        <v>0.31</v>
      </c>
      <c r="AT8">
        <v>0.31</v>
      </c>
      <c r="AU8">
        <v>0.31</v>
      </c>
      <c r="AV8">
        <v>0.32</v>
      </c>
      <c r="AW8">
        <v>0.32</v>
      </c>
      <c r="AX8">
        <v>0.32</v>
      </c>
      <c r="AY8">
        <v>0.32</v>
      </c>
      <c r="AZ8">
        <v>0.32</v>
      </c>
      <c r="BA8">
        <v>0.32</v>
      </c>
      <c r="BB8">
        <v>0.32</v>
      </c>
      <c r="BC8">
        <v>0.32</v>
      </c>
      <c r="BD8">
        <v>0.32</v>
      </c>
      <c r="BE8">
        <v>0.32</v>
      </c>
      <c r="BF8">
        <v>0.32</v>
      </c>
      <c r="BG8">
        <v>0.32</v>
      </c>
    </row>
    <row r="9" spans="1:59">
      <c r="M9" t="s">
        <v>584</v>
      </c>
      <c r="N9">
        <v>0.04</v>
      </c>
      <c r="O9">
        <v>0.04</v>
      </c>
      <c r="P9">
        <v>0.04</v>
      </c>
      <c r="Q9">
        <v>0.11</v>
      </c>
      <c r="R9">
        <v>0.15</v>
      </c>
      <c r="S9">
        <v>0.19</v>
      </c>
      <c r="T9">
        <v>0.21</v>
      </c>
      <c r="U9">
        <v>0.14000000000000001</v>
      </c>
      <c r="V9">
        <v>0.14000000000000001</v>
      </c>
      <c r="W9">
        <v>0.1</v>
      </c>
      <c r="X9">
        <v>0.11</v>
      </c>
      <c r="Y9">
        <v>0.1</v>
      </c>
      <c r="Z9">
        <v>0.08</v>
      </c>
      <c r="AA9">
        <v>0.06</v>
      </c>
      <c r="AB9">
        <v>0.08</v>
      </c>
      <c r="AC9">
        <v>0.05</v>
      </c>
      <c r="AD9">
        <v>0.06</v>
      </c>
      <c r="AE9">
        <v>0.05</v>
      </c>
      <c r="AF9">
        <v>0.04</v>
      </c>
      <c r="AG9">
        <v>0.05</v>
      </c>
      <c r="AH9">
        <v>0.04</v>
      </c>
      <c r="AI9">
        <v>0.04</v>
      </c>
      <c r="AJ9">
        <v>0.03</v>
      </c>
      <c r="AK9">
        <v>0.04</v>
      </c>
      <c r="AL9">
        <v>0.04</v>
      </c>
      <c r="AM9">
        <v>0.02</v>
      </c>
      <c r="AN9">
        <v>0.03</v>
      </c>
      <c r="AO9">
        <v>0.02</v>
      </c>
      <c r="AP9">
        <v>0.02</v>
      </c>
      <c r="AQ9">
        <v>0.01</v>
      </c>
      <c r="AR9">
        <v>0.01</v>
      </c>
      <c r="AS9">
        <v>0.01</v>
      </c>
      <c r="AT9">
        <v>0.01</v>
      </c>
      <c r="AU9">
        <v>0.01</v>
      </c>
      <c r="AV9">
        <v>0.01</v>
      </c>
      <c r="AW9">
        <v>0.01</v>
      </c>
      <c r="AX9">
        <v>0.01</v>
      </c>
      <c r="AY9">
        <v>0.01</v>
      </c>
      <c r="AZ9">
        <v>0.01</v>
      </c>
      <c r="BA9">
        <v>0.01</v>
      </c>
      <c r="BB9">
        <v>0.01</v>
      </c>
      <c r="BC9">
        <v>0.01</v>
      </c>
      <c r="BD9">
        <v>0.01</v>
      </c>
      <c r="BE9">
        <v>0.01</v>
      </c>
      <c r="BF9">
        <v>0.01</v>
      </c>
      <c r="BG9">
        <v>0.01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618</v>
      </c>
    </row>
    <row r="28" spans="1:54">
      <c r="M28" s="14" t="s">
        <v>121</v>
      </c>
      <c r="N28" s="14" t="s">
        <v>278</v>
      </c>
      <c r="O28" s="14" t="s">
        <v>234</v>
      </c>
      <c r="P28" s="14" t="s">
        <v>291</v>
      </c>
    </row>
    <row r="29" spans="1:54">
      <c r="B29" t="s">
        <v>330</v>
      </c>
      <c r="M29" t="s">
        <v>619</v>
      </c>
      <c r="N29">
        <v>1.08</v>
      </c>
      <c r="O29">
        <v>0.84</v>
      </c>
      <c r="P29">
        <v>0.74</v>
      </c>
    </row>
    <row r="30" spans="1:54">
      <c r="B30" t="s">
        <v>627</v>
      </c>
      <c r="C30" t="s">
        <v>121</v>
      </c>
      <c r="M30" t="s">
        <v>620</v>
      </c>
      <c r="N30">
        <v>1.27</v>
      </c>
      <c r="O30">
        <v>1.32</v>
      </c>
      <c r="P30">
        <v>1.31</v>
      </c>
    </row>
    <row r="31" spans="1:54">
      <c r="M31" t="s">
        <v>621</v>
      </c>
      <c r="N31">
        <v>0.44</v>
      </c>
      <c r="O31">
        <v>0.27</v>
      </c>
      <c r="P31">
        <v>0.16</v>
      </c>
    </row>
    <row r="32" spans="1:54">
      <c r="M32" t="s">
        <v>622</v>
      </c>
      <c r="N32">
        <v>0.13</v>
      </c>
      <c r="O32">
        <v>0.13</v>
      </c>
      <c r="P32">
        <v>0.13</v>
      </c>
    </row>
    <row r="33" spans="13:16">
      <c r="M33" t="s">
        <v>623</v>
      </c>
      <c r="N33">
        <v>1.36</v>
      </c>
      <c r="O33">
        <v>0.45</v>
      </c>
      <c r="P33">
        <v>0.17</v>
      </c>
    </row>
    <row r="34" spans="13:16">
      <c r="M34" t="s">
        <v>624</v>
      </c>
      <c r="N34">
        <v>0.18</v>
      </c>
      <c r="O34">
        <v>0.18</v>
      </c>
      <c r="P34">
        <v>0.18</v>
      </c>
    </row>
    <row r="35" spans="13:16">
      <c r="M35" t="s">
        <v>625</v>
      </c>
      <c r="N35">
        <v>0.42</v>
      </c>
      <c r="O35">
        <v>0.4</v>
      </c>
      <c r="P35">
        <v>0.37</v>
      </c>
    </row>
    <row r="36" spans="13:16">
      <c r="M36" t="s">
        <v>626</v>
      </c>
      <c r="N36">
        <v>0.06</v>
      </c>
      <c r="O36">
        <v>0.06</v>
      </c>
      <c r="P36">
        <v>7.0000000000000007E-2</v>
      </c>
    </row>
    <row r="37" spans="13:16">
      <c r="M37" t="s">
        <v>584</v>
      </c>
      <c r="N37">
        <v>0.01</v>
      </c>
      <c r="O37">
        <v>0.01</v>
      </c>
      <c r="P37">
        <v>0.01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615</v>
      </c>
    </row>
    <row r="53" spans="1:54">
      <c r="M53" s="14" t="s">
        <v>121</v>
      </c>
      <c r="N53" s="14" t="s">
        <v>276</v>
      </c>
      <c r="O53" s="14" t="s">
        <v>277</v>
      </c>
      <c r="P53" s="14" t="s">
        <v>278</v>
      </c>
      <c r="Q53" s="14" t="s">
        <v>279</v>
      </c>
      <c r="R53" s="14" t="s">
        <v>280</v>
      </c>
      <c r="S53" s="14" t="s">
        <v>281</v>
      </c>
      <c r="T53" s="14" t="s">
        <v>282</v>
      </c>
      <c r="U53" s="14" t="s">
        <v>283</v>
      </c>
      <c r="V53" s="14" t="s">
        <v>284</v>
      </c>
      <c r="W53" s="14" t="s">
        <v>285</v>
      </c>
      <c r="X53" s="14" t="s">
        <v>286</v>
      </c>
      <c r="Y53" s="14" t="s">
        <v>234</v>
      </c>
      <c r="Z53" s="14" t="s">
        <v>287</v>
      </c>
      <c r="AA53" s="14" t="s">
        <v>288</v>
      </c>
      <c r="AB53" s="14" t="s">
        <v>289</v>
      </c>
      <c r="AC53" s="14" t="s">
        <v>290</v>
      </c>
      <c r="AD53" s="14" t="s">
        <v>291</v>
      </c>
    </row>
    <row r="54" spans="1:54">
      <c r="B54" t="s">
        <v>306</v>
      </c>
      <c r="M54" t="s">
        <v>616</v>
      </c>
      <c r="N54">
        <v>100</v>
      </c>
      <c r="O54">
        <v>104.14</v>
      </c>
      <c r="P54">
        <v>106.44</v>
      </c>
      <c r="Q54">
        <v>108.74</v>
      </c>
      <c r="R54">
        <v>111.05</v>
      </c>
      <c r="S54">
        <v>113.35</v>
      </c>
      <c r="T54">
        <v>115.65</v>
      </c>
      <c r="U54">
        <v>116.54</v>
      </c>
      <c r="V54">
        <v>117.43</v>
      </c>
      <c r="W54">
        <v>118.31</v>
      </c>
      <c r="X54">
        <v>119.2</v>
      </c>
      <c r="Y54">
        <v>120.08</v>
      </c>
      <c r="Z54">
        <v>120.63</v>
      </c>
      <c r="AA54">
        <v>121.18</v>
      </c>
      <c r="AB54">
        <v>121.73</v>
      </c>
      <c r="AC54">
        <v>122.28</v>
      </c>
      <c r="AD54">
        <v>122.82</v>
      </c>
    </row>
    <row r="55" spans="1:54">
      <c r="B55" t="s">
        <v>305</v>
      </c>
      <c r="C55" t="s">
        <v>121</v>
      </c>
      <c r="M55" t="s">
        <v>617</v>
      </c>
      <c r="N55">
        <v>100</v>
      </c>
      <c r="O55">
        <v>97.83</v>
      </c>
      <c r="P55">
        <v>99.01</v>
      </c>
      <c r="Q55">
        <v>100.19</v>
      </c>
      <c r="R55">
        <v>101.37</v>
      </c>
      <c r="S55">
        <v>102.55</v>
      </c>
      <c r="T55">
        <v>103.73</v>
      </c>
      <c r="U55">
        <v>104.59</v>
      </c>
      <c r="V55">
        <v>105.46</v>
      </c>
      <c r="W55">
        <v>106.33</v>
      </c>
      <c r="X55">
        <v>107.19</v>
      </c>
      <c r="Y55">
        <v>108.06</v>
      </c>
      <c r="Z55">
        <v>109.03</v>
      </c>
      <c r="AA55">
        <v>109.99</v>
      </c>
      <c r="AB55">
        <v>110.96</v>
      </c>
      <c r="AC55">
        <v>111.93</v>
      </c>
      <c r="AD55">
        <v>112.9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608</v>
      </c>
    </row>
    <row r="78" spans="1:54">
      <c r="M78" s="14" t="s">
        <v>121</v>
      </c>
      <c r="N78" s="14" t="s">
        <v>278</v>
      </c>
      <c r="O78" s="14" t="s">
        <v>282</v>
      </c>
      <c r="P78" s="14" t="s">
        <v>234</v>
      </c>
      <c r="Q78" s="14" t="s">
        <v>291</v>
      </c>
    </row>
    <row r="79" spans="1:54">
      <c r="B79" t="s">
        <v>330</v>
      </c>
      <c r="M79" t="s">
        <v>439</v>
      </c>
      <c r="N79">
        <v>24.88</v>
      </c>
      <c r="O79">
        <v>26.27</v>
      </c>
      <c r="P79">
        <v>27.15</v>
      </c>
      <c r="Q79">
        <v>27.25</v>
      </c>
    </row>
    <row r="80" spans="1:54">
      <c r="B80" t="s">
        <v>611</v>
      </c>
      <c r="C80" t="s">
        <v>121</v>
      </c>
      <c r="M80" t="s">
        <v>548</v>
      </c>
      <c r="N80">
        <v>29.64</v>
      </c>
      <c r="O80">
        <v>29.88</v>
      </c>
      <c r="P80">
        <v>27.48</v>
      </c>
      <c r="Q80">
        <v>25.59</v>
      </c>
    </row>
    <row r="81" spans="13:17">
      <c r="M81" t="s">
        <v>441</v>
      </c>
      <c r="N81">
        <v>12.77</v>
      </c>
      <c r="O81">
        <v>12.08</v>
      </c>
      <c r="P81">
        <v>9.89</v>
      </c>
      <c r="Q81">
        <v>8.2899999999999991</v>
      </c>
    </row>
    <row r="82" spans="13:17">
      <c r="M82" t="s">
        <v>442</v>
      </c>
      <c r="N82">
        <v>1.41</v>
      </c>
      <c r="O82">
        <v>1.41</v>
      </c>
      <c r="P82">
        <v>1.31</v>
      </c>
      <c r="Q82">
        <v>1.2</v>
      </c>
    </row>
    <row r="83" spans="13:17">
      <c r="M83" t="s">
        <v>609</v>
      </c>
      <c r="N83">
        <v>3.09</v>
      </c>
      <c r="O83">
        <v>3.07</v>
      </c>
      <c r="P83">
        <v>3.29</v>
      </c>
      <c r="Q83">
        <v>3.39</v>
      </c>
    </row>
    <row r="84" spans="13:17">
      <c r="M84" t="s">
        <v>610</v>
      </c>
      <c r="N84">
        <v>21.1</v>
      </c>
      <c r="O84">
        <v>21.16</v>
      </c>
      <c r="P84">
        <v>22.39</v>
      </c>
      <c r="Q84">
        <v>22.99</v>
      </c>
    </row>
    <row r="85" spans="13:17">
      <c r="M85" t="s">
        <v>574</v>
      </c>
      <c r="N85">
        <v>2.16</v>
      </c>
      <c r="O85">
        <v>2.1800000000000002</v>
      </c>
      <c r="P85">
        <v>2.2000000000000002</v>
      </c>
      <c r="Q85">
        <v>2.1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612</v>
      </c>
    </row>
    <row r="103" spans="1:54">
      <c r="M103" s="14" t="s">
        <v>121</v>
      </c>
      <c r="N103" s="14" t="s">
        <v>278</v>
      </c>
      <c r="O103" s="14" t="s">
        <v>282</v>
      </c>
      <c r="P103" s="14" t="s">
        <v>234</v>
      </c>
      <c r="Q103" s="14" t="s">
        <v>291</v>
      </c>
    </row>
    <row r="104" spans="1:54">
      <c r="B104" t="s">
        <v>330</v>
      </c>
      <c r="M104" t="s">
        <v>548</v>
      </c>
      <c r="N104">
        <v>1.07</v>
      </c>
      <c r="O104">
        <v>1.18</v>
      </c>
      <c r="P104">
        <v>1.19</v>
      </c>
      <c r="Q104">
        <v>1.18</v>
      </c>
    </row>
    <row r="105" spans="1:54">
      <c r="B105" t="s">
        <v>450</v>
      </c>
      <c r="C105" t="s">
        <v>121</v>
      </c>
      <c r="M105" t="s">
        <v>441</v>
      </c>
      <c r="N105">
        <v>0.12</v>
      </c>
      <c r="O105">
        <v>0.13</v>
      </c>
      <c r="P105">
        <v>0.14000000000000001</v>
      </c>
      <c r="Q105">
        <v>0.13</v>
      </c>
    </row>
    <row r="106" spans="1:54">
      <c r="M106" t="s">
        <v>442</v>
      </c>
      <c r="N106">
        <v>4.79</v>
      </c>
      <c r="O106">
        <v>5.18</v>
      </c>
      <c r="P106">
        <v>4.87</v>
      </c>
      <c r="Q106">
        <v>4.7</v>
      </c>
    </row>
    <row r="107" spans="1:54">
      <c r="M107" t="s">
        <v>610</v>
      </c>
      <c r="N107">
        <v>0.85</v>
      </c>
      <c r="O107">
        <v>0.93</v>
      </c>
      <c r="P107">
        <v>0.96</v>
      </c>
      <c r="Q107">
        <v>0.98</v>
      </c>
    </row>
    <row r="108" spans="1:54">
      <c r="M108" t="s">
        <v>609</v>
      </c>
      <c r="N108">
        <v>0.42</v>
      </c>
      <c r="O108">
        <v>0.44</v>
      </c>
      <c r="P108">
        <v>0.46</v>
      </c>
      <c r="Q108">
        <v>0.47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596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302</v>
      </c>
      <c r="M129" t="s">
        <v>430</v>
      </c>
      <c r="N129">
        <v>34.770000000000003</v>
      </c>
      <c r="O129">
        <v>36.409999999999997</v>
      </c>
      <c r="P129">
        <v>35.35</v>
      </c>
      <c r="Q129">
        <v>32.74</v>
      </c>
      <c r="R129">
        <v>31.76</v>
      </c>
      <c r="S129">
        <v>31.69</v>
      </c>
      <c r="T129">
        <v>31.43</v>
      </c>
      <c r="U129">
        <v>28.4</v>
      </c>
      <c r="V129">
        <v>27.57</v>
      </c>
      <c r="W129">
        <v>26.92</v>
      </c>
      <c r="X129">
        <v>26.51</v>
      </c>
      <c r="Y129">
        <v>27.81</v>
      </c>
      <c r="Z129">
        <v>27.07</v>
      </c>
      <c r="AA129">
        <v>27.15</v>
      </c>
      <c r="AB129">
        <v>28.07</v>
      </c>
      <c r="AC129">
        <v>26.11</v>
      </c>
      <c r="AD129">
        <v>28.63</v>
      </c>
      <c r="AE129">
        <v>25.4</v>
      </c>
      <c r="AF129">
        <v>21.26</v>
      </c>
      <c r="AG129">
        <v>17.84</v>
      </c>
      <c r="AH129">
        <v>18.28</v>
      </c>
      <c r="AI129">
        <v>17.05</v>
      </c>
      <c r="AJ129">
        <v>16.02</v>
      </c>
      <c r="AK129">
        <v>13.71</v>
      </c>
      <c r="AL129">
        <v>12.38</v>
      </c>
      <c r="AM129">
        <v>12.21</v>
      </c>
      <c r="AN129">
        <v>13.08</v>
      </c>
      <c r="AO129">
        <v>13.18</v>
      </c>
      <c r="AP129">
        <v>11.9</v>
      </c>
      <c r="AQ129">
        <v>12.85</v>
      </c>
      <c r="AR129">
        <v>13.23</v>
      </c>
      <c r="AS129">
        <v>12.27</v>
      </c>
      <c r="AT129">
        <v>11.76</v>
      </c>
      <c r="AU129">
        <v>11.26</v>
      </c>
      <c r="AV129">
        <v>10.75</v>
      </c>
      <c r="AW129">
        <v>10.24</v>
      </c>
      <c r="AX129">
        <v>9.7799999999999994</v>
      </c>
      <c r="AY129">
        <v>9.31</v>
      </c>
      <c r="AZ129">
        <v>8.84</v>
      </c>
      <c r="BA129">
        <v>8.3800000000000008</v>
      </c>
      <c r="BB129">
        <v>7.91</v>
      </c>
      <c r="BC129">
        <v>7.61</v>
      </c>
      <c r="BD129">
        <v>7.32</v>
      </c>
      <c r="BE129">
        <v>7.02</v>
      </c>
      <c r="BF129">
        <v>6.73</v>
      </c>
      <c r="BG129">
        <v>6.43</v>
      </c>
    </row>
    <row r="130" spans="2:59">
      <c r="B130" t="s">
        <v>301</v>
      </c>
      <c r="C130" t="s">
        <v>121</v>
      </c>
      <c r="M130" t="s">
        <v>432</v>
      </c>
      <c r="N130">
        <v>14.85</v>
      </c>
      <c r="O130">
        <v>16.18</v>
      </c>
      <c r="P130">
        <v>14.21</v>
      </c>
      <c r="Q130">
        <v>15.18</v>
      </c>
      <c r="R130">
        <v>14.75</v>
      </c>
      <c r="S130">
        <v>14.52</v>
      </c>
      <c r="T130">
        <v>14.36</v>
      </c>
      <c r="U130">
        <v>14.59</v>
      </c>
      <c r="V130">
        <v>14.04</v>
      </c>
      <c r="W130">
        <v>12.18</v>
      </c>
      <c r="X130">
        <v>11.62</v>
      </c>
      <c r="Y130">
        <v>10.18</v>
      </c>
      <c r="Z130">
        <v>8.5399999999999991</v>
      </c>
      <c r="AA130">
        <v>8.73</v>
      </c>
      <c r="AB130">
        <v>9.7100000000000009</v>
      </c>
      <c r="AC130">
        <v>9.07</v>
      </c>
      <c r="AD130">
        <v>9.31</v>
      </c>
      <c r="AE130">
        <v>9.11</v>
      </c>
      <c r="AF130">
        <v>7.4</v>
      </c>
      <c r="AG130">
        <v>4.08</v>
      </c>
      <c r="AH130">
        <v>4.5599999999999996</v>
      </c>
      <c r="AI130">
        <v>4.97</v>
      </c>
      <c r="AJ130">
        <v>3.68</v>
      </c>
      <c r="AK130">
        <v>3.95</v>
      </c>
      <c r="AL130">
        <v>4.28</v>
      </c>
      <c r="AM130">
        <v>4.22</v>
      </c>
      <c r="AN130">
        <v>4.49</v>
      </c>
      <c r="AO130">
        <v>5.05</v>
      </c>
      <c r="AP130">
        <v>5.23</v>
      </c>
      <c r="AQ130">
        <v>4.33</v>
      </c>
      <c r="AR130">
        <v>4.3499999999999996</v>
      </c>
      <c r="AS130">
        <v>4.78</v>
      </c>
      <c r="AT130">
        <v>4.71</v>
      </c>
      <c r="AU130">
        <v>4.6500000000000004</v>
      </c>
      <c r="AV130">
        <v>4.59</v>
      </c>
      <c r="AW130">
        <v>4.53</v>
      </c>
      <c r="AX130">
        <v>4.0199999999999996</v>
      </c>
      <c r="AY130">
        <v>3.51</v>
      </c>
      <c r="AZ130">
        <v>3</v>
      </c>
      <c r="BA130">
        <v>2.4900000000000002</v>
      </c>
      <c r="BB130">
        <v>1.98</v>
      </c>
      <c r="BC130">
        <v>1.87</v>
      </c>
      <c r="BD130">
        <v>1.75</v>
      </c>
      <c r="BE130">
        <v>1.63</v>
      </c>
      <c r="BF130">
        <v>1.52</v>
      </c>
      <c r="BG130">
        <v>1.4</v>
      </c>
    </row>
    <row r="131" spans="2:59">
      <c r="M131" t="s">
        <v>597</v>
      </c>
      <c r="N131">
        <v>0.01</v>
      </c>
      <c r="O131">
        <v>0.01</v>
      </c>
      <c r="P131">
        <v>0.02</v>
      </c>
      <c r="Q131">
        <v>0.02</v>
      </c>
      <c r="R131">
        <v>0.01</v>
      </c>
      <c r="S131">
        <v>0.01</v>
      </c>
      <c r="T131">
        <v>0.01</v>
      </c>
      <c r="U131">
        <v>0.01</v>
      </c>
      <c r="V131">
        <v>0.01</v>
      </c>
      <c r="W131">
        <v>0.02</v>
      </c>
      <c r="X131">
        <v>7.0000000000000007E-2</v>
      </c>
      <c r="Y131">
        <v>0.28999999999999998</v>
      </c>
      <c r="Z131">
        <v>0.25</v>
      </c>
      <c r="AA131">
        <v>0.46</v>
      </c>
      <c r="AB131">
        <v>0.59</v>
      </c>
      <c r="AC131">
        <v>0.59</v>
      </c>
      <c r="AD131">
        <v>0.42</v>
      </c>
      <c r="AE131">
        <v>0.51</v>
      </c>
      <c r="AF131">
        <v>0.8</v>
      </c>
      <c r="AG131">
        <v>0.76</v>
      </c>
      <c r="AH131">
        <v>0.76</v>
      </c>
      <c r="AI131">
        <v>0.73</v>
      </c>
      <c r="AJ131">
        <v>0.66</v>
      </c>
      <c r="AK131">
        <v>0.66</v>
      </c>
      <c r="AL131">
        <v>0.67</v>
      </c>
      <c r="AM131">
        <v>0.77</v>
      </c>
      <c r="AN131">
        <v>0.87</v>
      </c>
      <c r="AO131">
        <v>1.22</v>
      </c>
      <c r="AP131">
        <v>1.57</v>
      </c>
      <c r="AQ131">
        <v>1.52</v>
      </c>
      <c r="AR131">
        <v>1.46</v>
      </c>
      <c r="AS131">
        <v>1.82</v>
      </c>
      <c r="AT131">
        <v>1.89</v>
      </c>
      <c r="AU131">
        <v>1.97</v>
      </c>
      <c r="AV131">
        <v>2.04</v>
      </c>
      <c r="AW131">
        <v>2.12</v>
      </c>
      <c r="AX131">
        <v>2.21</v>
      </c>
      <c r="AY131">
        <v>2.31</v>
      </c>
      <c r="AZ131">
        <v>2.4</v>
      </c>
      <c r="BA131">
        <v>2.5</v>
      </c>
      <c r="BB131">
        <v>2.59</v>
      </c>
      <c r="BC131">
        <v>2.6</v>
      </c>
      <c r="BD131">
        <v>2.61</v>
      </c>
      <c r="BE131">
        <v>2.61</v>
      </c>
      <c r="BF131">
        <v>2.62</v>
      </c>
      <c r="BG131">
        <v>2.63</v>
      </c>
    </row>
    <row r="132" spans="2:59">
      <c r="M132" t="s">
        <v>433</v>
      </c>
      <c r="N132">
        <v>23.17</v>
      </c>
      <c r="O132">
        <v>24.82</v>
      </c>
      <c r="P132">
        <v>25.67</v>
      </c>
      <c r="Q132">
        <v>27.74</v>
      </c>
      <c r="R132">
        <v>31.25</v>
      </c>
      <c r="S132">
        <v>34.43</v>
      </c>
      <c r="T132">
        <v>35.28</v>
      </c>
      <c r="U132">
        <v>37.86</v>
      </c>
      <c r="V132">
        <v>39.22</v>
      </c>
      <c r="W132">
        <v>43.03</v>
      </c>
      <c r="X132">
        <v>40.75</v>
      </c>
      <c r="Y132">
        <v>42.7</v>
      </c>
      <c r="Z132">
        <v>39.61</v>
      </c>
      <c r="AA132">
        <v>39.5</v>
      </c>
      <c r="AB132">
        <v>38.409999999999997</v>
      </c>
      <c r="AC132">
        <v>37.24</v>
      </c>
      <c r="AD132">
        <v>35.74</v>
      </c>
      <c r="AE132">
        <v>35.06</v>
      </c>
      <c r="AF132">
        <v>34.340000000000003</v>
      </c>
      <c r="AG132">
        <v>31.24</v>
      </c>
      <c r="AH132">
        <v>34.4</v>
      </c>
      <c r="AI132">
        <v>32.799999999999997</v>
      </c>
      <c r="AJ132">
        <v>31</v>
      </c>
      <c r="AK132">
        <v>30.73</v>
      </c>
      <c r="AL132">
        <v>30.8</v>
      </c>
      <c r="AM132">
        <v>29.83</v>
      </c>
      <c r="AN132">
        <v>28.98</v>
      </c>
      <c r="AO132">
        <v>29.26</v>
      </c>
      <c r="AP132">
        <v>29.96</v>
      </c>
      <c r="AQ132">
        <v>26.65</v>
      </c>
      <c r="AR132">
        <v>24.28</v>
      </c>
      <c r="AS132">
        <v>21.83</v>
      </c>
      <c r="AT132">
        <v>20.73</v>
      </c>
      <c r="AU132">
        <v>19.64</v>
      </c>
      <c r="AV132">
        <v>19.3</v>
      </c>
      <c r="AW132">
        <v>19.09</v>
      </c>
      <c r="AX132">
        <v>17.010000000000002</v>
      </c>
      <c r="AY132">
        <v>15.05</v>
      </c>
      <c r="AZ132">
        <v>12.82</v>
      </c>
      <c r="BA132">
        <v>10.32</v>
      </c>
      <c r="BB132">
        <v>7.67</v>
      </c>
      <c r="BC132">
        <v>6.2</v>
      </c>
      <c r="BD132">
        <v>5</v>
      </c>
      <c r="BE132">
        <v>3.76</v>
      </c>
      <c r="BF132">
        <v>3</v>
      </c>
      <c r="BG132">
        <v>2.3199999999999998</v>
      </c>
    </row>
    <row r="133" spans="2:59">
      <c r="M133" t="s">
        <v>598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0.11</v>
      </c>
      <c r="AM133">
        <v>0.31</v>
      </c>
      <c r="AN133">
        <v>0.91</v>
      </c>
      <c r="AO133">
        <v>1.61</v>
      </c>
      <c r="AP133">
        <v>2.31</v>
      </c>
      <c r="AQ133">
        <v>2.95</v>
      </c>
      <c r="AR133">
        <v>4.63</v>
      </c>
      <c r="AS133">
        <v>7.31</v>
      </c>
      <c r="AT133">
        <v>8.7799999999999994</v>
      </c>
      <c r="AU133">
        <v>10.23</v>
      </c>
      <c r="AV133">
        <v>10.94</v>
      </c>
      <c r="AW133">
        <v>11.51</v>
      </c>
      <c r="AX133">
        <v>13.43</v>
      </c>
      <c r="AY133">
        <v>15.22</v>
      </c>
      <c r="AZ133">
        <v>17.28</v>
      </c>
      <c r="BA133">
        <v>19.62</v>
      </c>
      <c r="BB133">
        <v>22.1</v>
      </c>
      <c r="BC133">
        <v>22.67</v>
      </c>
      <c r="BD133">
        <v>22.98</v>
      </c>
      <c r="BE133">
        <v>23.32</v>
      </c>
      <c r="BF133">
        <v>23.18</v>
      </c>
      <c r="BG133">
        <v>22.97</v>
      </c>
    </row>
    <row r="134" spans="2:59">
      <c r="M134" t="s">
        <v>366</v>
      </c>
      <c r="N134">
        <v>5.78</v>
      </c>
      <c r="O134">
        <v>5.69</v>
      </c>
      <c r="P134">
        <v>5.75</v>
      </c>
      <c r="Q134">
        <v>5.82</v>
      </c>
      <c r="R134">
        <v>4.46</v>
      </c>
      <c r="S134">
        <v>4.2300000000000004</v>
      </c>
      <c r="T134">
        <v>4.0999999999999996</v>
      </c>
      <c r="U134">
        <v>4.17</v>
      </c>
      <c r="V134">
        <v>4.2699999999999996</v>
      </c>
      <c r="W134">
        <v>4.25</v>
      </c>
      <c r="X134">
        <v>4.45</v>
      </c>
      <c r="Y134">
        <v>4.5999999999999996</v>
      </c>
      <c r="Z134">
        <v>3.31</v>
      </c>
      <c r="AA134">
        <v>3.53</v>
      </c>
      <c r="AB134">
        <v>3.43</v>
      </c>
      <c r="AC134">
        <v>3.61</v>
      </c>
      <c r="AD134">
        <v>4.18</v>
      </c>
      <c r="AE134">
        <v>5.33</v>
      </c>
      <c r="AF134">
        <v>7.06</v>
      </c>
      <c r="AG134">
        <v>6.85</v>
      </c>
      <c r="AH134">
        <v>7.32</v>
      </c>
      <c r="AI134">
        <v>7.9</v>
      </c>
      <c r="AJ134">
        <v>6.22</v>
      </c>
      <c r="AK134">
        <v>4.3899999999999997</v>
      </c>
      <c r="AL134">
        <v>3.76</v>
      </c>
      <c r="AM134">
        <v>4.18</v>
      </c>
      <c r="AN134">
        <v>3.84</v>
      </c>
      <c r="AO134">
        <v>4.6399999999999997</v>
      </c>
      <c r="AP134">
        <v>4.5199999999999996</v>
      </c>
      <c r="AQ134">
        <v>4.63</v>
      </c>
      <c r="AR134">
        <v>4.72</v>
      </c>
      <c r="AS134">
        <v>7.92</v>
      </c>
      <c r="AT134">
        <v>8.14</v>
      </c>
      <c r="AU134">
        <v>8.36</v>
      </c>
      <c r="AV134">
        <v>8.58</v>
      </c>
      <c r="AW134">
        <v>8.8000000000000007</v>
      </c>
      <c r="AX134">
        <v>8.7799999999999994</v>
      </c>
      <c r="AY134">
        <v>8.77</v>
      </c>
      <c r="AZ134">
        <v>8.75</v>
      </c>
      <c r="BA134">
        <v>8.73</v>
      </c>
      <c r="BB134">
        <v>8.7100000000000009</v>
      </c>
      <c r="BC134">
        <v>9.3000000000000007</v>
      </c>
      <c r="BD134">
        <v>9.8800000000000008</v>
      </c>
      <c r="BE134">
        <v>10.46</v>
      </c>
      <c r="BF134">
        <v>11.05</v>
      </c>
      <c r="BG134">
        <v>11.63</v>
      </c>
    </row>
    <row r="135" spans="2:59">
      <c r="M135" t="s">
        <v>435</v>
      </c>
      <c r="N135">
        <v>0.7</v>
      </c>
      <c r="O135">
        <v>0.66</v>
      </c>
      <c r="P135">
        <v>0.7</v>
      </c>
      <c r="Q135">
        <v>0.75</v>
      </c>
      <c r="R135">
        <v>0.74</v>
      </c>
      <c r="S135">
        <v>0.91</v>
      </c>
      <c r="T135">
        <v>0.9</v>
      </c>
      <c r="U135">
        <v>0.98</v>
      </c>
      <c r="V135">
        <v>1</v>
      </c>
      <c r="W135">
        <v>0.97</v>
      </c>
      <c r="X135">
        <v>1.04</v>
      </c>
      <c r="Y135">
        <v>1.39</v>
      </c>
      <c r="Z135">
        <v>1.38</v>
      </c>
      <c r="AA135">
        <v>1.66</v>
      </c>
      <c r="AB135">
        <v>1.85</v>
      </c>
      <c r="AC135">
        <v>1.94</v>
      </c>
      <c r="AD135">
        <v>1.87</v>
      </c>
      <c r="AE135">
        <v>2</v>
      </c>
      <c r="AF135">
        <v>2.44</v>
      </c>
      <c r="AG135">
        <v>2.52</v>
      </c>
      <c r="AH135">
        <v>2.62</v>
      </c>
      <c r="AI135">
        <v>2.65</v>
      </c>
      <c r="AJ135">
        <v>2.63</v>
      </c>
      <c r="AK135">
        <v>2.84</v>
      </c>
      <c r="AL135">
        <v>2.94</v>
      </c>
      <c r="AM135">
        <v>3.28</v>
      </c>
      <c r="AN135">
        <v>3.87</v>
      </c>
      <c r="AO135">
        <v>4.22</v>
      </c>
      <c r="AP135">
        <v>5.39</v>
      </c>
      <c r="AQ135">
        <v>6.13</v>
      </c>
      <c r="AR135">
        <v>6.04</v>
      </c>
      <c r="AS135">
        <v>6.6</v>
      </c>
      <c r="AT135">
        <v>6.64</v>
      </c>
      <c r="AU135">
        <v>6.68</v>
      </c>
      <c r="AV135">
        <v>6.72</v>
      </c>
      <c r="AW135">
        <v>6.77</v>
      </c>
      <c r="AX135">
        <v>6.84</v>
      </c>
      <c r="AY135">
        <v>6.91</v>
      </c>
      <c r="AZ135">
        <v>6.99</v>
      </c>
      <c r="BA135">
        <v>7.06</v>
      </c>
      <c r="BB135">
        <v>7.14</v>
      </c>
      <c r="BC135">
        <v>7</v>
      </c>
      <c r="BD135">
        <v>6.86</v>
      </c>
      <c r="BE135">
        <v>6.72</v>
      </c>
      <c r="BF135">
        <v>6.47</v>
      </c>
      <c r="BG135">
        <v>6.33</v>
      </c>
    </row>
    <row r="136" spans="2:59">
      <c r="M136" t="s">
        <v>436</v>
      </c>
      <c r="N136">
        <v>29.39</v>
      </c>
      <c r="O136">
        <v>30.08</v>
      </c>
      <c r="P136">
        <v>30.5</v>
      </c>
      <c r="Q136">
        <v>30.72</v>
      </c>
      <c r="R136">
        <v>31.75</v>
      </c>
      <c r="S136">
        <v>32.85</v>
      </c>
      <c r="T136">
        <v>33.43</v>
      </c>
      <c r="U136">
        <v>34.47</v>
      </c>
      <c r="V136">
        <v>34.56</v>
      </c>
      <c r="W136">
        <v>34.43</v>
      </c>
      <c r="X136">
        <v>34.979999999999997</v>
      </c>
      <c r="Y136">
        <v>35.03</v>
      </c>
      <c r="Z136">
        <v>34.51</v>
      </c>
      <c r="AA136">
        <v>33.82</v>
      </c>
      <c r="AB136">
        <v>34.94</v>
      </c>
      <c r="AC136">
        <v>35.93</v>
      </c>
      <c r="AD136">
        <v>35.44</v>
      </c>
      <c r="AE136">
        <v>34.49</v>
      </c>
      <c r="AF136">
        <v>33.15</v>
      </c>
      <c r="AG136">
        <v>29.09</v>
      </c>
      <c r="AH136">
        <v>29.69</v>
      </c>
      <c r="AI136">
        <v>30.18</v>
      </c>
      <c r="AJ136">
        <v>29.72</v>
      </c>
      <c r="AK136">
        <v>29.03</v>
      </c>
      <c r="AL136">
        <v>28.46</v>
      </c>
      <c r="AM136">
        <v>28.98</v>
      </c>
      <c r="AN136">
        <v>29.24</v>
      </c>
      <c r="AO136">
        <v>29.68</v>
      </c>
      <c r="AP136">
        <v>29.92</v>
      </c>
      <c r="AQ136">
        <v>28.87</v>
      </c>
      <c r="AR136">
        <v>29.56</v>
      </c>
      <c r="AS136">
        <v>29.21</v>
      </c>
      <c r="AT136">
        <v>29.35</v>
      </c>
      <c r="AU136">
        <v>29.5</v>
      </c>
      <c r="AV136">
        <v>29.64</v>
      </c>
      <c r="AW136">
        <v>29.78</v>
      </c>
      <c r="AX136">
        <v>30.29</v>
      </c>
      <c r="AY136">
        <v>30.79</v>
      </c>
      <c r="AZ136">
        <v>31.3</v>
      </c>
      <c r="BA136">
        <v>31.8</v>
      </c>
      <c r="BB136">
        <v>32.299999999999997</v>
      </c>
      <c r="BC136">
        <v>32.590000000000003</v>
      </c>
      <c r="BD136">
        <v>32.869999999999997</v>
      </c>
      <c r="BE136">
        <v>33.159999999999997</v>
      </c>
      <c r="BF136">
        <v>33.44</v>
      </c>
      <c r="BG136">
        <v>33.729999999999997</v>
      </c>
    </row>
    <row r="137" spans="2:59">
      <c r="M137" t="s">
        <v>437</v>
      </c>
      <c r="N137">
        <v>3.09</v>
      </c>
      <c r="O137">
        <v>3.21</v>
      </c>
      <c r="P137">
        <v>3.78</v>
      </c>
      <c r="Q137">
        <v>4.67</v>
      </c>
      <c r="R137">
        <v>4.63</v>
      </c>
      <c r="S137">
        <v>4.57</v>
      </c>
      <c r="T137">
        <v>5.98</v>
      </c>
      <c r="U137">
        <v>5.97</v>
      </c>
      <c r="V137">
        <v>5.75</v>
      </c>
      <c r="W137">
        <v>6.35</v>
      </c>
      <c r="X137">
        <v>6.88</v>
      </c>
      <c r="Y137">
        <v>7.03</v>
      </c>
      <c r="Z137">
        <v>7.18</v>
      </c>
      <c r="AA137">
        <v>7.4</v>
      </c>
      <c r="AB137">
        <v>7.03</v>
      </c>
      <c r="AC137">
        <v>6.63</v>
      </c>
      <c r="AD137">
        <v>6.39</v>
      </c>
      <c r="AE137">
        <v>5.64</v>
      </c>
      <c r="AF137">
        <v>5.26</v>
      </c>
      <c r="AG137">
        <v>4.8899999999999997</v>
      </c>
      <c r="AH137">
        <v>4.8499999999999996</v>
      </c>
      <c r="AI137">
        <v>4.6399999999999997</v>
      </c>
      <c r="AJ137">
        <v>5.16</v>
      </c>
      <c r="AK137">
        <v>4.3099999999999996</v>
      </c>
      <c r="AL137">
        <v>2.89</v>
      </c>
      <c r="AM137">
        <v>2.4</v>
      </c>
      <c r="AN137">
        <v>3.4</v>
      </c>
      <c r="AO137">
        <v>3.39</v>
      </c>
      <c r="AP137">
        <v>3.54</v>
      </c>
      <c r="AQ137">
        <v>3.3</v>
      </c>
      <c r="AR137">
        <v>3.65</v>
      </c>
      <c r="AS137">
        <v>3.32</v>
      </c>
      <c r="AT137">
        <v>3.29</v>
      </c>
      <c r="AU137">
        <v>3.27</v>
      </c>
      <c r="AV137">
        <v>3.25</v>
      </c>
      <c r="AW137">
        <v>3.23</v>
      </c>
      <c r="AX137">
        <v>3.24</v>
      </c>
      <c r="AY137">
        <v>3.25</v>
      </c>
      <c r="AZ137">
        <v>3.26</v>
      </c>
      <c r="BA137">
        <v>3.28</v>
      </c>
      <c r="BB137">
        <v>3.29</v>
      </c>
      <c r="BC137">
        <v>3.31</v>
      </c>
      <c r="BD137">
        <v>3.33</v>
      </c>
      <c r="BE137">
        <v>3.34</v>
      </c>
      <c r="BF137">
        <v>3.36</v>
      </c>
      <c r="BG137">
        <v>3.38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233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430</v>
      </c>
      <c r="N154">
        <v>5.09</v>
      </c>
      <c r="O154">
        <v>5.85</v>
      </c>
      <c r="P154">
        <v>6.14</v>
      </c>
      <c r="Q154">
        <v>4.97</v>
      </c>
      <c r="R154">
        <v>4.92</v>
      </c>
      <c r="S154">
        <v>6.03</v>
      </c>
      <c r="T154">
        <v>6.52</v>
      </c>
      <c r="U154">
        <v>6.73</v>
      </c>
      <c r="V154">
        <v>6.71</v>
      </c>
      <c r="W154">
        <v>7.1</v>
      </c>
      <c r="X154">
        <v>6.19</v>
      </c>
      <c r="Y154">
        <v>6.6</v>
      </c>
      <c r="Z154">
        <v>6.54</v>
      </c>
      <c r="AA154">
        <v>6.48</v>
      </c>
      <c r="AB154">
        <v>6.48</v>
      </c>
      <c r="AC154">
        <v>6.59</v>
      </c>
      <c r="AD154">
        <v>6.46</v>
      </c>
      <c r="AE154">
        <v>6.66</v>
      </c>
      <c r="AF154">
        <v>6.54</v>
      </c>
      <c r="AG154">
        <v>5.55</v>
      </c>
      <c r="AH154">
        <v>5.46</v>
      </c>
      <c r="AI154">
        <v>5.51</v>
      </c>
      <c r="AJ154">
        <v>4.78</v>
      </c>
      <c r="AK154">
        <v>4.79</v>
      </c>
      <c r="AL154">
        <v>4.71</v>
      </c>
      <c r="AM154">
        <v>4.8</v>
      </c>
      <c r="AN154">
        <v>5.0599999999999996</v>
      </c>
      <c r="AO154">
        <v>5.47</v>
      </c>
      <c r="AP154">
        <v>5.58</v>
      </c>
      <c r="AQ154">
        <v>5.24</v>
      </c>
      <c r="AR154">
        <v>5.75</v>
      </c>
      <c r="AS154">
        <v>5.45</v>
      </c>
      <c r="AT154">
        <v>5.55</v>
      </c>
      <c r="AU154">
        <v>5.65</v>
      </c>
      <c r="AV154">
        <v>5.75</v>
      </c>
      <c r="AW154">
        <v>5.78</v>
      </c>
      <c r="AX154">
        <v>5.7</v>
      </c>
      <c r="AY154">
        <v>5.62</v>
      </c>
      <c r="AZ154">
        <v>5.48</v>
      </c>
      <c r="BA154">
        <v>5.4</v>
      </c>
      <c r="BB154">
        <v>5.25</v>
      </c>
      <c r="BC154">
        <v>5.19</v>
      </c>
      <c r="BD154">
        <v>5.14</v>
      </c>
      <c r="BE154">
        <v>5.08</v>
      </c>
      <c r="BF154">
        <v>5.03</v>
      </c>
      <c r="BG154">
        <v>4.97</v>
      </c>
    </row>
    <row r="155" spans="1:59">
      <c r="B155" t="s">
        <v>458</v>
      </c>
      <c r="C155" t="s">
        <v>121</v>
      </c>
      <c r="M155" t="s">
        <v>433</v>
      </c>
      <c r="N155">
        <v>0.12</v>
      </c>
      <c r="O155">
        <v>0.13</v>
      </c>
      <c r="P155">
        <v>0.14000000000000001</v>
      </c>
      <c r="Q155">
        <v>0.17</v>
      </c>
      <c r="R155">
        <v>0.18</v>
      </c>
      <c r="S155">
        <v>0.19</v>
      </c>
      <c r="T155">
        <v>0.21</v>
      </c>
      <c r="U155">
        <v>0.2</v>
      </c>
      <c r="V155">
        <v>0.21</v>
      </c>
      <c r="W155">
        <v>0.21</v>
      </c>
      <c r="X155">
        <v>0.2</v>
      </c>
      <c r="Y155">
        <v>0.21</v>
      </c>
      <c r="Z155">
        <v>0.21</v>
      </c>
      <c r="AA155">
        <v>0.25</v>
      </c>
      <c r="AB155">
        <v>0.25</v>
      </c>
      <c r="AC155">
        <v>0.27</v>
      </c>
      <c r="AD155">
        <v>0.36</v>
      </c>
      <c r="AE155">
        <v>0.36</v>
      </c>
      <c r="AF155">
        <v>0.34</v>
      </c>
      <c r="AG155">
        <v>0.38</v>
      </c>
      <c r="AH155">
        <v>0.39</v>
      </c>
      <c r="AI155">
        <v>0.6</v>
      </c>
      <c r="AJ155">
        <v>0.59</v>
      </c>
      <c r="AK155">
        <v>0.54</v>
      </c>
      <c r="AL155">
        <v>0.46</v>
      </c>
      <c r="AM155">
        <v>0.42</v>
      </c>
      <c r="AN155">
        <v>0.34</v>
      </c>
      <c r="AO155">
        <v>0.32</v>
      </c>
      <c r="AP155">
        <v>0.28000000000000003</v>
      </c>
      <c r="AQ155">
        <v>0.28000000000000003</v>
      </c>
      <c r="AR155">
        <v>0.28999999999999998</v>
      </c>
      <c r="AS155">
        <v>0.26</v>
      </c>
      <c r="AT155">
        <v>0.26</v>
      </c>
      <c r="AU155">
        <v>0.25</v>
      </c>
      <c r="AV155">
        <v>0.25</v>
      </c>
      <c r="AW155">
        <v>0.25</v>
      </c>
      <c r="AX155">
        <v>0.23</v>
      </c>
      <c r="AY155">
        <v>0.21</v>
      </c>
      <c r="AZ155">
        <v>0.19</v>
      </c>
      <c r="BA155">
        <v>0.16</v>
      </c>
      <c r="BB155">
        <v>0.12</v>
      </c>
      <c r="BC155">
        <v>0.1</v>
      </c>
      <c r="BD155">
        <v>0.08</v>
      </c>
      <c r="BE155">
        <v>0.06</v>
      </c>
      <c r="BF155">
        <v>0.05</v>
      </c>
      <c r="BG155">
        <v>0.04</v>
      </c>
    </row>
    <row r="156" spans="1:59">
      <c r="M156" t="s">
        <v>434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0.01</v>
      </c>
      <c r="AO156">
        <v>0.02</v>
      </c>
      <c r="AP156">
        <v>0.02</v>
      </c>
      <c r="AQ156">
        <v>0.03</v>
      </c>
      <c r="AR156">
        <v>0.06</v>
      </c>
      <c r="AS156">
        <v>0.09</v>
      </c>
      <c r="AT156">
        <v>0.11</v>
      </c>
      <c r="AU156">
        <v>0.13</v>
      </c>
      <c r="AV156">
        <v>0.14000000000000001</v>
      </c>
      <c r="AW156">
        <v>0.16</v>
      </c>
      <c r="AX156">
        <v>0.19</v>
      </c>
      <c r="AY156">
        <v>0.22</v>
      </c>
      <c r="AZ156">
        <v>0.26</v>
      </c>
      <c r="BA156">
        <v>0.3</v>
      </c>
      <c r="BB156">
        <v>0.35</v>
      </c>
      <c r="BC156">
        <v>0.36</v>
      </c>
      <c r="BD156">
        <v>0.37</v>
      </c>
      <c r="BE156">
        <v>0.38</v>
      </c>
      <c r="BF156">
        <v>0.38</v>
      </c>
      <c r="BG156">
        <v>0.38</v>
      </c>
    </row>
    <row r="157" spans="1:59">
      <c r="M157" t="s">
        <v>435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0.01</v>
      </c>
      <c r="AU157">
        <v>0.01</v>
      </c>
      <c r="AV157">
        <v>0.01</v>
      </c>
      <c r="AW157">
        <v>0.09</v>
      </c>
      <c r="AX157">
        <v>0.09</v>
      </c>
      <c r="AY157">
        <v>0.09</v>
      </c>
      <c r="AZ157">
        <v>0.14000000000000001</v>
      </c>
      <c r="BA157">
        <v>0.14000000000000001</v>
      </c>
      <c r="BB157">
        <v>0.21</v>
      </c>
      <c r="BC157">
        <v>0.21</v>
      </c>
      <c r="BD157">
        <v>0.21</v>
      </c>
      <c r="BE157">
        <v>0.21</v>
      </c>
      <c r="BF157">
        <v>0.21</v>
      </c>
      <c r="BG157">
        <v>0.22</v>
      </c>
    </row>
    <row r="158" spans="1:59">
      <c r="M158" t="s">
        <v>436</v>
      </c>
      <c r="N158">
        <v>1.05</v>
      </c>
      <c r="O158">
        <v>1.1000000000000001</v>
      </c>
      <c r="P158">
        <v>1.2</v>
      </c>
      <c r="Q158">
        <v>1.1200000000000001</v>
      </c>
      <c r="R158">
        <v>1.1399999999999999</v>
      </c>
      <c r="S158">
        <v>1.1100000000000001</v>
      </c>
      <c r="T158">
        <v>1.0900000000000001</v>
      </c>
      <c r="U158">
        <v>1.1599999999999999</v>
      </c>
      <c r="V158">
        <v>1.1499999999999999</v>
      </c>
      <c r="W158">
        <v>1.23</v>
      </c>
      <c r="X158">
        <v>1.21</v>
      </c>
      <c r="Y158">
        <v>1.19</v>
      </c>
      <c r="Z158">
        <v>1.22</v>
      </c>
      <c r="AA158">
        <v>1.18</v>
      </c>
      <c r="AB158">
        <v>1.22</v>
      </c>
      <c r="AC158">
        <v>1.27</v>
      </c>
      <c r="AD158">
        <v>1.36</v>
      </c>
      <c r="AE158">
        <v>1.46</v>
      </c>
      <c r="AF158">
        <v>1.57</v>
      </c>
      <c r="AG158">
        <v>1.34</v>
      </c>
      <c r="AH158">
        <v>1.37</v>
      </c>
      <c r="AI158">
        <v>1.29</v>
      </c>
      <c r="AJ158">
        <v>1.35</v>
      </c>
      <c r="AK158">
        <v>1.3</v>
      </c>
      <c r="AL158">
        <v>1.28</v>
      </c>
      <c r="AM158">
        <v>1.3</v>
      </c>
      <c r="AN158">
        <v>1.34</v>
      </c>
      <c r="AO158">
        <v>1.45</v>
      </c>
      <c r="AP158">
        <v>1.47</v>
      </c>
      <c r="AQ158">
        <v>1.36</v>
      </c>
      <c r="AR158">
        <v>1.42</v>
      </c>
      <c r="AS158">
        <v>1.44</v>
      </c>
      <c r="AT158">
        <v>1.47</v>
      </c>
      <c r="AU158">
        <v>1.51</v>
      </c>
      <c r="AV158">
        <v>1.55</v>
      </c>
      <c r="AW158">
        <v>1.59</v>
      </c>
      <c r="AX158">
        <v>1.61</v>
      </c>
      <c r="AY158">
        <v>1.63</v>
      </c>
      <c r="AZ158">
        <v>1.65</v>
      </c>
      <c r="BA158">
        <v>1.67</v>
      </c>
      <c r="BB158">
        <v>1.69</v>
      </c>
      <c r="BC158">
        <v>1.73</v>
      </c>
      <c r="BD158">
        <v>1.76</v>
      </c>
      <c r="BE158">
        <v>1.8</v>
      </c>
      <c r="BF158">
        <v>1.84</v>
      </c>
      <c r="BG158">
        <v>1.88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15" s="22" customFormat="1">
      <c r="M177" s="23" t="s">
        <v>590</v>
      </c>
    </row>
    <row r="178" spans="2:15">
      <c r="M178" s="14" t="s">
        <v>121</v>
      </c>
      <c r="N178" s="14" t="s">
        <v>234</v>
      </c>
      <c r="O178" s="14" t="s">
        <v>291</v>
      </c>
    </row>
    <row r="179" spans="2:15">
      <c r="B179" t="s">
        <v>330</v>
      </c>
      <c r="M179" t="s">
        <v>439</v>
      </c>
      <c r="N179">
        <v>1.1100000000000001</v>
      </c>
      <c r="O179">
        <v>0.9</v>
      </c>
    </row>
    <row r="180" spans="2:15">
      <c r="B180" t="s">
        <v>595</v>
      </c>
      <c r="C180" t="s">
        <v>121</v>
      </c>
      <c r="M180" t="s">
        <v>548</v>
      </c>
      <c r="N180">
        <v>0.39</v>
      </c>
      <c r="O180">
        <v>0.15</v>
      </c>
    </row>
    <row r="181" spans="2:15">
      <c r="M181" t="s">
        <v>441</v>
      </c>
      <c r="N181">
        <v>0.02</v>
      </c>
      <c r="O181">
        <v>0</v>
      </c>
    </row>
    <row r="182" spans="2:15">
      <c r="M182" t="s">
        <v>442</v>
      </c>
      <c r="N182">
        <v>0.43</v>
      </c>
      <c r="O182">
        <v>0.39</v>
      </c>
    </row>
    <row r="183" spans="2:15">
      <c r="M183" t="s">
        <v>591</v>
      </c>
      <c r="N183">
        <v>0.01</v>
      </c>
      <c r="O183">
        <v>0</v>
      </c>
    </row>
    <row r="184" spans="2:15">
      <c r="M184" t="s">
        <v>592</v>
      </c>
      <c r="N184">
        <v>1.32</v>
      </c>
      <c r="O184">
        <v>1.31</v>
      </c>
    </row>
    <row r="185" spans="2:15">
      <c r="M185" t="s">
        <v>593</v>
      </c>
      <c r="N185">
        <v>0.13</v>
      </c>
      <c r="O185">
        <v>0.13</v>
      </c>
    </row>
    <row r="186" spans="2:15">
      <c r="M186" t="s">
        <v>594</v>
      </c>
      <c r="N186">
        <v>0.18</v>
      </c>
      <c r="O186">
        <v>0.18</v>
      </c>
    </row>
    <row r="187" spans="2:15">
      <c r="M187" t="s">
        <v>584</v>
      </c>
      <c r="N187">
        <v>0.01</v>
      </c>
      <c r="O187">
        <v>0.01</v>
      </c>
    </row>
    <row r="188" spans="2:15">
      <c r="M188" t="s">
        <v>141</v>
      </c>
      <c r="N188">
        <v>0.06</v>
      </c>
      <c r="O188">
        <v>7.0000000000000007E-2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603</v>
      </c>
    </row>
    <row r="203" spans="1:54">
      <c r="M203" s="14" t="s">
        <v>121</v>
      </c>
      <c r="N203" s="14" t="s">
        <v>282</v>
      </c>
      <c r="O203" s="14" t="s">
        <v>234</v>
      </c>
      <c r="P203" s="14" t="s">
        <v>291</v>
      </c>
    </row>
    <row r="204" spans="1:54">
      <c r="B204" t="s">
        <v>330</v>
      </c>
      <c r="M204" t="s">
        <v>604</v>
      </c>
      <c r="N204">
        <v>1.9</v>
      </c>
      <c r="O204">
        <v>2.88</v>
      </c>
      <c r="P204">
        <v>3.44</v>
      </c>
    </row>
    <row r="205" spans="1:54">
      <c r="B205" t="s">
        <v>363</v>
      </c>
      <c r="C205" t="s">
        <v>121</v>
      </c>
      <c r="M205" t="s">
        <v>510</v>
      </c>
      <c r="N205">
        <v>2.68</v>
      </c>
      <c r="O205">
        <v>6.07</v>
      </c>
      <c r="P205">
        <v>8.7200000000000006</v>
      </c>
    </row>
    <row r="206" spans="1:54">
      <c r="M206" t="s">
        <v>535</v>
      </c>
      <c r="N206">
        <v>1.77</v>
      </c>
      <c r="O206">
        <v>1.1399999999999999</v>
      </c>
      <c r="P206">
        <v>0.51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2" customFormat="1">
      <c r="M227" s="23" t="s">
        <v>613</v>
      </c>
    </row>
    <row r="228" spans="1:54">
      <c r="M228" s="14" t="s">
        <v>121</v>
      </c>
      <c r="N228" s="14" t="s">
        <v>278</v>
      </c>
      <c r="O228" s="14" t="s">
        <v>279</v>
      </c>
      <c r="P228" s="14" t="s">
        <v>280</v>
      </c>
      <c r="Q228" s="14" t="s">
        <v>281</v>
      </c>
      <c r="R228" s="14" t="s">
        <v>282</v>
      </c>
      <c r="S228" s="14" t="s">
        <v>283</v>
      </c>
      <c r="T228" s="14" t="s">
        <v>284</v>
      </c>
      <c r="U228" s="14" t="s">
        <v>285</v>
      </c>
      <c r="V228" s="14" t="s">
        <v>286</v>
      </c>
      <c r="W228" s="14" t="s">
        <v>234</v>
      </c>
      <c r="X228" s="14" t="s">
        <v>287</v>
      </c>
      <c r="Y228" s="14" t="s">
        <v>288</v>
      </c>
      <c r="Z228" s="14" t="s">
        <v>289</v>
      </c>
      <c r="AA228" s="14" t="s">
        <v>290</v>
      </c>
      <c r="AB228" s="14" t="s">
        <v>291</v>
      </c>
    </row>
    <row r="229" spans="1:54">
      <c r="B229" t="s">
        <v>302</v>
      </c>
      <c r="M229" t="s">
        <v>614</v>
      </c>
      <c r="N229">
        <v>1.27</v>
      </c>
      <c r="O229">
        <v>1.28</v>
      </c>
      <c r="P229">
        <v>1.3</v>
      </c>
      <c r="Q229">
        <v>1.31</v>
      </c>
      <c r="R229">
        <v>1.33</v>
      </c>
      <c r="S229">
        <v>1.33</v>
      </c>
      <c r="T229">
        <v>1.33</v>
      </c>
      <c r="U229">
        <v>1.33</v>
      </c>
      <c r="V229">
        <v>1.32</v>
      </c>
      <c r="W229">
        <v>1.32</v>
      </c>
      <c r="X229">
        <v>1.32</v>
      </c>
      <c r="Y229">
        <v>1.32</v>
      </c>
      <c r="Z229">
        <v>1.31</v>
      </c>
      <c r="AA229">
        <v>1.31</v>
      </c>
      <c r="AB229">
        <v>1.31</v>
      </c>
    </row>
    <row r="230" spans="1:54">
      <c r="B230" t="s">
        <v>458</v>
      </c>
      <c r="C230" t="s">
        <v>121</v>
      </c>
      <c r="M230" t="s">
        <v>432</v>
      </c>
      <c r="N230">
        <v>0.19</v>
      </c>
      <c r="O230">
        <v>0.19</v>
      </c>
      <c r="P230">
        <v>0.19</v>
      </c>
      <c r="Q230">
        <v>0.19</v>
      </c>
      <c r="R230">
        <v>0.18</v>
      </c>
      <c r="S230">
        <v>0.15</v>
      </c>
      <c r="T230">
        <v>0.11</v>
      </c>
      <c r="U230">
        <v>7.0000000000000007E-2</v>
      </c>
      <c r="V230">
        <v>0.04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</row>
    <row r="231" spans="1:54">
      <c r="M231" t="s">
        <v>586</v>
      </c>
      <c r="N231">
        <v>0.72</v>
      </c>
      <c r="O231">
        <v>0.69</v>
      </c>
      <c r="P231">
        <v>0.66</v>
      </c>
      <c r="Q231">
        <v>0.63</v>
      </c>
      <c r="R231">
        <v>0.59</v>
      </c>
      <c r="S231">
        <v>0.59</v>
      </c>
      <c r="T231">
        <v>0.57999999999999996</v>
      </c>
      <c r="U231">
        <v>0.56999999999999995</v>
      </c>
      <c r="V231">
        <v>0.56000000000000005</v>
      </c>
      <c r="W231">
        <v>0.55000000000000004</v>
      </c>
      <c r="X231">
        <v>0.54</v>
      </c>
      <c r="Y231">
        <v>0.53</v>
      </c>
      <c r="Z231">
        <v>0.51</v>
      </c>
      <c r="AA231">
        <v>0.5</v>
      </c>
      <c r="AB231">
        <v>0.49</v>
      </c>
    </row>
    <row r="232" spans="1:54">
      <c r="M232" t="s">
        <v>597</v>
      </c>
      <c r="N232">
        <v>0.17</v>
      </c>
      <c r="O232">
        <v>0.18</v>
      </c>
      <c r="P232">
        <v>0.19</v>
      </c>
      <c r="Q232">
        <v>0.19</v>
      </c>
      <c r="R232">
        <v>0.2</v>
      </c>
      <c r="S232">
        <v>0.21</v>
      </c>
      <c r="T232">
        <v>0.22</v>
      </c>
      <c r="U232">
        <v>0.23</v>
      </c>
      <c r="V232">
        <v>0.24</v>
      </c>
      <c r="W232">
        <v>0.24</v>
      </c>
      <c r="X232">
        <v>0.24</v>
      </c>
      <c r="Y232">
        <v>0.25</v>
      </c>
      <c r="Z232">
        <v>0.25</v>
      </c>
      <c r="AA232">
        <v>0.25</v>
      </c>
      <c r="AB232">
        <v>0.25</v>
      </c>
    </row>
    <row r="233" spans="1:54">
      <c r="M233" t="s">
        <v>433</v>
      </c>
      <c r="N233">
        <v>0</v>
      </c>
      <c r="O233">
        <v>0.01</v>
      </c>
      <c r="P233">
        <v>0.02</v>
      </c>
      <c r="Q233">
        <v>0.04</v>
      </c>
      <c r="R233">
        <v>0.05</v>
      </c>
      <c r="S233">
        <v>0.05</v>
      </c>
      <c r="T233">
        <v>0.05</v>
      </c>
      <c r="U233">
        <v>0.05</v>
      </c>
      <c r="V233">
        <v>0.05</v>
      </c>
      <c r="W233">
        <v>0.04</v>
      </c>
      <c r="X233">
        <v>0.03</v>
      </c>
      <c r="Y233">
        <v>0.02</v>
      </c>
      <c r="Z233">
        <v>0.01</v>
      </c>
      <c r="AA233">
        <v>0.01</v>
      </c>
      <c r="AB233">
        <v>0.01</v>
      </c>
    </row>
    <row r="251" spans="1: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s="22" customFormat="1">
      <c r="M252" s="23" t="s">
        <v>585</v>
      </c>
    </row>
    <row r="253" spans="1:54">
      <c r="M253" s="14" t="s">
        <v>121</v>
      </c>
      <c r="N253" s="14" t="s">
        <v>278</v>
      </c>
      <c r="O253" s="14" t="s">
        <v>279</v>
      </c>
      <c r="P253" s="14" t="s">
        <v>280</v>
      </c>
      <c r="Q253" s="14" t="s">
        <v>281</v>
      </c>
      <c r="R253" s="14" t="s">
        <v>282</v>
      </c>
      <c r="S253" s="14" t="s">
        <v>283</v>
      </c>
      <c r="T253" s="14" t="s">
        <v>284</v>
      </c>
      <c r="U253" s="14" t="s">
        <v>285</v>
      </c>
      <c r="V253" s="14" t="s">
        <v>286</v>
      </c>
      <c r="W253" s="14" t="s">
        <v>234</v>
      </c>
      <c r="X253" s="14" t="s">
        <v>287</v>
      </c>
      <c r="Y253" s="14" t="s">
        <v>288</v>
      </c>
      <c r="Z253" s="14" t="s">
        <v>289</v>
      </c>
      <c r="AA253" s="14" t="s">
        <v>290</v>
      </c>
      <c r="AB253" s="14" t="s">
        <v>291</v>
      </c>
    </row>
    <row r="254" spans="1:54">
      <c r="B254" t="s">
        <v>302</v>
      </c>
      <c r="M254" t="s">
        <v>432</v>
      </c>
      <c r="N254">
        <v>2.04</v>
      </c>
      <c r="O254">
        <v>2.0099999999999998</v>
      </c>
      <c r="P254">
        <v>1.98</v>
      </c>
      <c r="Q254">
        <v>1.95</v>
      </c>
      <c r="R254">
        <v>1.92</v>
      </c>
      <c r="S254">
        <v>1.53</v>
      </c>
      <c r="T254">
        <v>1.1499999999999999</v>
      </c>
      <c r="U254">
        <v>0.77</v>
      </c>
      <c r="V254">
        <v>0.38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54">
      <c r="B255" t="s">
        <v>479</v>
      </c>
      <c r="C255" t="s">
        <v>121</v>
      </c>
      <c r="M255" t="s">
        <v>586</v>
      </c>
      <c r="N255">
        <v>7.74</v>
      </c>
      <c r="O255">
        <v>7.41</v>
      </c>
      <c r="P255">
        <v>7.08</v>
      </c>
      <c r="Q255">
        <v>6.75</v>
      </c>
      <c r="R255">
        <v>6.42</v>
      </c>
      <c r="S255">
        <v>6.33</v>
      </c>
      <c r="T255">
        <v>6.25</v>
      </c>
      <c r="U255">
        <v>6.16</v>
      </c>
      <c r="V255">
        <v>6.07</v>
      </c>
      <c r="W255">
        <v>5.99</v>
      </c>
      <c r="X255">
        <v>5.84</v>
      </c>
      <c r="Y255">
        <v>5.69</v>
      </c>
      <c r="Z255">
        <v>5.54</v>
      </c>
      <c r="AA255">
        <v>5.39</v>
      </c>
      <c r="AB255">
        <v>5.24</v>
      </c>
    </row>
    <row r="256" spans="1:54">
      <c r="M256" t="s">
        <v>587</v>
      </c>
      <c r="N256">
        <v>4.0199999999999996</v>
      </c>
      <c r="O256">
        <v>4.1900000000000004</v>
      </c>
      <c r="P256">
        <v>4.3600000000000003</v>
      </c>
      <c r="Q256">
        <v>4.53</v>
      </c>
      <c r="R256">
        <v>4.6900000000000004</v>
      </c>
      <c r="S256">
        <v>4.9000000000000004</v>
      </c>
      <c r="T256">
        <v>5.1100000000000003</v>
      </c>
      <c r="U256">
        <v>5.33</v>
      </c>
      <c r="V256">
        <v>5.54</v>
      </c>
      <c r="W256">
        <v>5.75</v>
      </c>
      <c r="X256">
        <v>5.76</v>
      </c>
      <c r="Y256">
        <v>5.78</v>
      </c>
      <c r="Z256">
        <v>5.79</v>
      </c>
      <c r="AA256">
        <v>5.81</v>
      </c>
      <c r="AB256">
        <v>5.82</v>
      </c>
    </row>
    <row r="257" spans="13:28">
      <c r="M257" t="s">
        <v>433</v>
      </c>
      <c r="N257">
        <v>0</v>
      </c>
      <c r="O257">
        <v>0.24</v>
      </c>
      <c r="P257">
        <v>0.45</v>
      </c>
      <c r="Q257">
        <v>0.65</v>
      </c>
      <c r="R257">
        <v>0.85</v>
      </c>
      <c r="S257">
        <v>0.91</v>
      </c>
      <c r="T257">
        <v>0.94</v>
      </c>
      <c r="U257">
        <v>0.92</v>
      </c>
      <c r="V257">
        <v>0.83</v>
      </c>
      <c r="W257">
        <v>0.69</v>
      </c>
      <c r="X257">
        <v>0.53</v>
      </c>
      <c r="Y257">
        <v>0.39</v>
      </c>
      <c r="Z257">
        <v>0.27</v>
      </c>
      <c r="AA257">
        <v>0.2</v>
      </c>
      <c r="AB257">
        <v>0.13</v>
      </c>
    </row>
    <row r="258" spans="13:28">
      <c r="M258" t="s">
        <v>434</v>
      </c>
      <c r="N258">
        <v>0</v>
      </c>
      <c r="O258">
        <v>0.1</v>
      </c>
      <c r="P258">
        <v>0.23</v>
      </c>
      <c r="Q258">
        <v>0.37</v>
      </c>
      <c r="R258">
        <v>0.51</v>
      </c>
      <c r="S258">
        <v>0.72</v>
      </c>
      <c r="T258">
        <v>0.95</v>
      </c>
      <c r="U258">
        <v>1.24</v>
      </c>
      <c r="V258">
        <v>1.59</v>
      </c>
      <c r="W258">
        <v>1.99</v>
      </c>
      <c r="X258">
        <v>1.92</v>
      </c>
      <c r="Y258">
        <v>1.81</v>
      </c>
      <c r="Z258">
        <v>1.68</v>
      </c>
      <c r="AA258">
        <v>1.52</v>
      </c>
      <c r="AB258">
        <v>1.33</v>
      </c>
    </row>
    <row r="259" spans="13:28">
      <c r="M259" t="s">
        <v>366</v>
      </c>
      <c r="N259">
        <v>0.04</v>
      </c>
      <c r="O259">
        <v>0.05</v>
      </c>
      <c r="P259">
        <v>0.06</v>
      </c>
      <c r="Q259">
        <v>7.0000000000000007E-2</v>
      </c>
      <c r="R259">
        <v>0.08</v>
      </c>
      <c r="S259">
        <v>0.1</v>
      </c>
      <c r="T259">
        <v>0.12</v>
      </c>
      <c r="U259">
        <v>0.14000000000000001</v>
      </c>
      <c r="V259">
        <v>0.16</v>
      </c>
      <c r="W259">
        <v>0.18</v>
      </c>
      <c r="X259">
        <v>0.57999999999999996</v>
      </c>
      <c r="Y259">
        <v>0.97</v>
      </c>
      <c r="Z259">
        <v>1.37</v>
      </c>
      <c r="AA259">
        <v>1.76</v>
      </c>
      <c r="AB259">
        <v>2.15</v>
      </c>
    </row>
    <row r="276" spans="1: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4" s="22" customFormat="1">
      <c r="M277" s="23" t="s">
        <v>588</v>
      </c>
    </row>
    <row r="278" spans="1:54">
      <c r="M278" s="14" t="s">
        <v>121</v>
      </c>
      <c r="N278" s="14" t="s">
        <v>278</v>
      </c>
      <c r="O278" s="14" t="s">
        <v>279</v>
      </c>
      <c r="P278" s="14" t="s">
        <v>280</v>
      </c>
      <c r="Q278" s="14" t="s">
        <v>281</v>
      </c>
      <c r="R278" s="14" t="s">
        <v>282</v>
      </c>
      <c r="S278" s="14" t="s">
        <v>283</v>
      </c>
      <c r="T278" s="14" t="s">
        <v>284</v>
      </c>
      <c r="U278" s="14" t="s">
        <v>285</v>
      </c>
      <c r="V278" s="14" t="s">
        <v>286</v>
      </c>
      <c r="W278" s="14" t="s">
        <v>234</v>
      </c>
      <c r="X278" s="14" t="s">
        <v>287</v>
      </c>
      <c r="Y278" s="14" t="s">
        <v>288</v>
      </c>
      <c r="Z278" s="14" t="s">
        <v>289</v>
      </c>
      <c r="AA278" s="14" t="s">
        <v>290</v>
      </c>
      <c r="AB278" s="14" t="s">
        <v>291</v>
      </c>
    </row>
    <row r="279" spans="1:54">
      <c r="B279" t="s">
        <v>306</v>
      </c>
      <c r="M279" t="s">
        <v>589</v>
      </c>
      <c r="N279" s="9">
        <v>0</v>
      </c>
      <c r="O279" s="9">
        <v>0</v>
      </c>
      <c r="P279" s="9">
        <v>0.01</v>
      </c>
      <c r="Q279" s="9">
        <v>0.01</v>
      </c>
      <c r="R279" s="9">
        <v>0.02</v>
      </c>
      <c r="S279" s="9">
        <v>0.02</v>
      </c>
      <c r="T279" s="9">
        <v>0.03</v>
      </c>
      <c r="U279" s="9">
        <v>0.03</v>
      </c>
      <c r="V279" s="9">
        <v>0.04</v>
      </c>
      <c r="W279" s="9">
        <v>0.05</v>
      </c>
      <c r="X279" s="9">
        <v>0.05</v>
      </c>
      <c r="Y279" s="9">
        <v>0.05</v>
      </c>
      <c r="Z279" s="9">
        <v>0.04</v>
      </c>
      <c r="AA279" s="9">
        <v>0.04</v>
      </c>
      <c r="AB279" s="9">
        <v>0.04</v>
      </c>
    </row>
    <row r="280" spans="1:54">
      <c r="B280" t="s">
        <v>306</v>
      </c>
      <c r="C280" t="s">
        <v>121</v>
      </c>
    </row>
    <row r="301" spans="1: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4" s="22" customFormat="1">
      <c r="M302" s="23" t="s">
        <v>601</v>
      </c>
    </row>
    <row r="303" spans="1:54">
      <c r="M303" s="14" t="s">
        <v>121</v>
      </c>
      <c r="N303" s="14" t="s">
        <v>277</v>
      </c>
      <c r="O303" s="14" t="s">
        <v>278</v>
      </c>
      <c r="P303" s="14" t="s">
        <v>279</v>
      </c>
      <c r="Q303" s="14" t="s">
        <v>280</v>
      </c>
      <c r="R303" s="14" t="s">
        <v>281</v>
      </c>
      <c r="S303" s="14" t="s">
        <v>282</v>
      </c>
      <c r="T303" s="14" t="s">
        <v>283</v>
      </c>
      <c r="U303" s="14" t="s">
        <v>284</v>
      </c>
      <c r="V303" s="14" t="s">
        <v>285</v>
      </c>
      <c r="W303" s="14" t="s">
        <v>286</v>
      </c>
      <c r="X303" s="14" t="s">
        <v>234</v>
      </c>
      <c r="Y303" s="14" t="s">
        <v>287</v>
      </c>
      <c r="Z303" s="14" t="s">
        <v>288</v>
      </c>
      <c r="AA303" s="14" t="s">
        <v>289</v>
      </c>
      <c r="AB303" s="14" t="s">
        <v>290</v>
      </c>
      <c r="AC303" s="14" t="s">
        <v>291</v>
      </c>
    </row>
    <row r="304" spans="1:54">
      <c r="B304" t="s">
        <v>306</v>
      </c>
      <c r="M304" t="s">
        <v>304</v>
      </c>
      <c r="N304">
        <v>5.1100000000000003</v>
      </c>
      <c r="O304">
        <v>4.95</v>
      </c>
      <c r="P304">
        <v>4.87</v>
      </c>
      <c r="Q304">
        <v>4.79</v>
      </c>
      <c r="R304">
        <v>4.78</v>
      </c>
      <c r="S304">
        <v>4.74</v>
      </c>
      <c r="T304">
        <v>4.54</v>
      </c>
      <c r="U304">
        <v>4.34</v>
      </c>
      <c r="V304">
        <v>4.13</v>
      </c>
      <c r="W304">
        <v>3.9</v>
      </c>
      <c r="X304">
        <v>3.66</v>
      </c>
      <c r="Y304">
        <v>3.53</v>
      </c>
      <c r="Z304">
        <v>3.42</v>
      </c>
      <c r="AA304">
        <v>3.31</v>
      </c>
      <c r="AB304">
        <v>3.22</v>
      </c>
      <c r="AC304">
        <v>3.14</v>
      </c>
    </row>
    <row r="305" spans="2:24">
      <c r="B305" t="s">
        <v>305</v>
      </c>
      <c r="C305" t="s">
        <v>121</v>
      </c>
      <c r="M305" t="s">
        <v>303</v>
      </c>
      <c r="N305">
        <v>4.97</v>
      </c>
      <c r="O305">
        <v>4.76</v>
      </c>
      <c r="P305">
        <v>4.59</v>
      </c>
      <c r="Q305">
        <v>4.46</v>
      </c>
      <c r="R305">
        <v>4.33</v>
      </c>
      <c r="S305">
        <v>4.21</v>
      </c>
      <c r="T305">
        <v>4.0599999999999996</v>
      </c>
      <c r="U305">
        <v>3.92</v>
      </c>
      <c r="V305">
        <v>3.78</v>
      </c>
      <c r="W305">
        <v>3.64</v>
      </c>
      <c r="X305">
        <v>3.48</v>
      </c>
    </row>
    <row r="326" spans="1: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4" s="22" customFormat="1">
      <c r="M327" s="23" t="s">
        <v>599</v>
      </c>
    </row>
    <row r="328" spans="1:54">
      <c r="M328" s="14" t="s">
        <v>121</v>
      </c>
      <c r="N328" s="14" t="s">
        <v>276</v>
      </c>
      <c r="O328" s="14" t="s">
        <v>277</v>
      </c>
      <c r="P328" s="14" t="s">
        <v>278</v>
      </c>
      <c r="Q328" s="14" t="s">
        <v>279</v>
      </c>
      <c r="R328" s="14" t="s">
        <v>280</v>
      </c>
      <c r="S328" s="14" t="s">
        <v>281</v>
      </c>
      <c r="T328" s="14" t="s">
        <v>282</v>
      </c>
      <c r="U328" s="14" t="s">
        <v>283</v>
      </c>
      <c r="V328" s="14" t="s">
        <v>284</v>
      </c>
      <c r="W328" s="14" t="s">
        <v>285</v>
      </c>
      <c r="X328" s="14" t="s">
        <v>286</v>
      </c>
      <c r="Y328" s="14" t="s">
        <v>234</v>
      </c>
      <c r="Z328" s="14" t="s">
        <v>287</v>
      </c>
      <c r="AA328" s="14" t="s">
        <v>288</v>
      </c>
      <c r="AB328" s="14" t="s">
        <v>289</v>
      </c>
      <c r="AC328" s="14" t="s">
        <v>290</v>
      </c>
      <c r="AD328" s="14" t="s">
        <v>291</v>
      </c>
    </row>
    <row r="329" spans="1:54">
      <c r="B329" t="s">
        <v>306</v>
      </c>
      <c r="M329" t="s">
        <v>304</v>
      </c>
      <c r="N329">
        <v>1.1299999999999999</v>
      </c>
      <c r="O329">
        <v>1.23</v>
      </c>
      <c r="P329">
        <v>1.27</v>
      </c>
      <c r="Q329">
        <v>1.28</v>
      </c>
      <c r="R329">
        <v>1.3</v>
      </c>
      <c r="S329">
        <v>1.31</v>
      </c>
      <c r="T329">
        <v>1.33</v>
      </c>
      <c r="U329">
        <v>1.33</v>
      </c>
      <c r="V329">
        <v>1.33</v>
      </c>
      <c r="W329">
        <v>1.33</v>
      </c>
      <c r="X329">
        <v>1.32</v>
      </c>
      <c r="Y329">
        <v>1.32</v>
      </c>
      <c r="Z329">
        <v>1.32</v>
      </c>
      <c r="AA329">
        <v>1.32</v>
      </c>
      <c r="AB329">
        <v>1.31</v>
      </c>
      <c r="AC329">
        <v>1.31</v>
      </c>
      <c r="AD329">
        <v>1.31</v>
      </c>
    </row>
    <row r="330" spans="1:54">
      <c r="B330" t="s">
        <v>305</v>
      </c>
      <c r="C330" t="s">
        <v>121</v>
      </c>
      <c r="M330" t="s">
        <v>303</v>
      </c>
      <c r="N330">
        <v>1.1299999999999999</v>
      </c>
      <c r="O330">
        <v>1.1599999999999999</v>
      </c>
      <c r="P330">
        <v>1.1499999999999999</v>
      </c>
      <c r="Q330">
        <v>1.1399999999999999</v>
      </c>
      <c r="R330">
        <v>1.1299999999999999</v>
      </c>
      <c r="S330">
        <v>1.1200000000000001</v>
      </c>
      <c r="T330">
        <v>1.1100000000000001</v>
      </c>
      <c r="U330">
        <v>1.1000000000000001</v>
      </c>
      <c r="V330">
        <v>1.0900000000000001</v>
      </c>
      <c r="W330">
        <v>1.08</v>
      </c>
      <c r="X330">
        <v>1.06</v>
      </c>
      <c r="Y330">
        <v>1.05</v>
      </c>
    </row>
    <row r="351" spans="1: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s="22" customFormat="1">
      <c r="M352" s="23" t="s">
        <v>600</v>
      </c>
    </row>
    <row r="353" spans="2:29">
      <c r="M353" s="14" t="s">
        <v>121</v>
      </c>
      <c r="N353" s="14" t="s">
        <v>277</v>
      </c>
      <c r="O353" s="14" t="s">
        <v>278</v>
      </c>
      <c r="P353" s="14" t="s">
        <v>279</v>
      </c>
      <c r="Q353" s="14" t="s">
        <v>280</v>
      </c>
      <c r="R353" s="14" t="s">
        <v>281</v>
      </c>
      <c r="S353" s="14" t="s">
        <v>282</v>
      </c>
      <c r="T353" s="14" t="s">
        <v>283</v>
      </c>
      <c r="U353" s="14" t="s">
        <v>284</v>
      </c>
      <c r="V353" s="14" t="s">
        <v>285</v>
      </c>
      <c r="W353" s="14" t="s">
        <v>286</v>
      </c>
      <c r="X353" s="14" t="s">
        <v>234</v>
      </c>
      <c r="Y353" s="14" t="s">
        <v>287</v>
      </c>
      <c r="Z353" s="14" t="s">
        <v>288</v>
      </c>
      <c r="AA353" s="14" t="s">
        <v>289</v>
      </c>
      <c r="AB353" s="14" t="s">
        <v>290</v>
      </c>
      <c r="AC353" s="14" t="s">
        <v>291</v>
      </c>
    </row>
    <row r="354" spans="2:29">
      <c r="B354" t="s">
        <v>306</v>
      </c>
      <c r="M354" t="s">
        <v>303</v>
      </c>
      <c r="N354">
        <v>3.96</v>
      </c>
      <c r="O354">
        <v>5.32</v>
      </c>
      <c r="P354">
        <v>6.48</v>
      </c>
      <c r="Q354">
        <v>7.64</v>
      </c>
      <c r="R354">
        <v>8.8000000000000007</v>
      </c>
      <c r="S354">
        <v>9.9700000000000006</v>
      </c>
      <c r="T354">
        <v>10.9</v>
      </c>
      <c r="U354">
        <v>11.84</v>
      </c>
      <c r="V354">
        <v>12.77</v>
      </c>
      <c r="W354">
        <v>13.71</v>
      </c>
      <c r="X354">
        <v>14.64</v>
      </c>
    </row>
    <row r="355" spans="2:29">
      <c r="B355" t="s">
        <v>305</v>
      </c>
      <c r="C355" t="s">
        <v>121</v>
      </c>
      <c r="M355" t="s">
        <v>304</v>
      </c>
      <c r="N355">
        <v>3.81</v>
      </c>
      <c r="O355">
        <v>4.5999999999999996</v>
      </c>
      <c r="P355">
        <v>5.04</v>
      </c>
      <c r="Q355">
        <v>5.48</v>
      </c>
      <c r="R355">
        <v>5.91</v>
      </c>
      <c r="S355">
        <v>6.35</v>
      </c>
      <c r="T355">
        <v>7.1</v>
      </c>
      <c r="U355">
        <v>7.85</v>
      </c>
      <c r="V355">
        <v>8.59</v>
      </c>
      <c r="W355">
        <v>9.34</v>
      </c>
      <c r="X355">
        <v>10.09</v>
      </c>
      <c r="Y355">
        <v>10.6</v>
      </c>
      <c r="Z355">
        <v>11.12</v>
      </c>
      <c r="AA355">
        <v>11.63</v>
      </c>
      <c r="AB355">
        <v>12.15</v>
      </c>
      <c r="AC355">
        <v>12.66</v>
      </c>
    </row>
    <row r="376" spans="1: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s="22" customFormat="1">
      <c r="M377" s="23" t="s">
        <v>602</v>
      </c>
    </row>
    <row r="378" spans="1:59">
      <c r="M378" s="14" t="s">
        <v>121</v>
      </c>
      <c r="N378" s="14" t="s">
        <v>247</v>
      </c>
      <c r="O378" s="14" t="s">
        <v>248</v>
      </c>
      <c r="P378" s="14" t="s">
        <v>249</v>
      </c>
      <c r="Q378" s="14" t="s">
        <v>250</v>
      </c>
      <c r="R378" s="14" t="s">
        <v>251</v>
      </c>
      <c r="S378" s="14" t="s">
        <v>252</v>
      </c>
      <c r="T378" s="14" t="s">
        <v>253</v>
      </c>
      <c r="U378" s="14" t="s">
        <v>254</v>
      </c>
      <c r="V378" s="14" t="s">
        <v>255</v>
      </c>
      <c r="W378" s="14" t="s">
        <v>256</v>
      </c>
      <c r="X378" s="14" t="s">
        <v>257</v>
      </c>
      <c r="Y378" s="14" t="s">
        <v>258</v>
      </c>
      <c r="Z378" s="14" t="s">
        <v>259</v>
      </c>
      <c r="AA378" s="14" t="s">
        <v>260</v>
      </c>
      <c r="AB378" s="14" t="s">
        <v>261</v>
      </c>
      <c r="AC378" s="14" t="s">
        <v>262</v>
      </c>
      <c r="AD378" s="14" t="s">
        <v>263</v>
      </c>
      <c r="AE378" s="14" t="s">
        <v>264</v>
      </c>
      <c r="AF378" s="14" t="s">
        <v>265</v>
      </c>
      <c r="AG378" s="14" t="s">
        <v>266</v>
      </c>
      <c r="AH378" s="14" t="s">
        <v>267</v>
      </c>
      <c r="AI378" s="14" t="s">
        <v>268</v>
      </c>
      <c r="AJ378" s="14" t="s">
        <v>269</v>
      </c>
      <c r="AK378" s="14" t="s">
        <v>270</v>
      </c>
      <c r="AL378" s="14" t="s">
        <v>271</v>
      </c>
      <c r="AM378" s="14" t="s">
        <v>272</v>
      </c>
      <c r="AN378" s="14" t="s">
        <v>273</v>
      </c>
      <c r="AO378" s="14" t="s">
        <v>274</v>
      </c>
      <c r="AP378" s="14" t="s">
        <v>275</v>
      </c>
      <c r="AQ378" s="14" t="s">
        <v>276</v>
      </c>
      <c r="AR378" s="14" t="s">
        <v>277</v>
      </c>
      <c r="AS378" s="14" t="s">
        <v>278</v>
      </c>
      <c r="AT378" s="14" t="s">
        <v>279</v>
      </c>
      <c r="AU378" s="14" t="s">
        <v>280</v>
      </c>
      <c r="AV378" s="14" t="s">
        <v>281</v>
      </c>
      <c r="AW378" s="14" t="s">
        <v>282</v>
      </c>
      <c r="AX378" s="14" t="s">
        <v>283</v>
      </c>
      <c r="AY378" s="14" t="s">
        <v>284</v>
      </c>
      <c r="AZ378" s="14" t="s">
        <v>285</v>
      </c>
      <c r="BA378" s="14" t="s">
        <v>286</v>
      </c>
      <c r="BB378" s="14" t="s">
        <v>234</v>
      </c>
      <c r="BC378" s="14" t="s">
        <v>287</v>
      </c>
      <c r="BD378" s="14" t="s">
        <v>288</v>
      </c>
      <c r="BE378" s="14" t="s">
        <v>289</v>
      </c>
      <c r="BF378" s="14" t="s">
        <v>290</v>
      </c>
      <c r="BG378" s="14" t="s">
        <v>291</v>
      </c>
    </row>
    <row r="379" spans="1:59">
      <c r="B379" t="s">
        <v>302</v>
      </c>
      <c r="M379" t="s">
        <v>292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0.01</v>
      </c>
      <c r="T379">
        <v>0.01</v>
      </c>
      <c r="U379">
        <v>0.01</v>
      </c>
      <c r="V379">
        <v>0.01</v>
      </c>
      <c r="W379">
        <v>0</v>
      </c>
      <c r="X379">
        <v>0</v>
      </c>
      <c r="Y379">
        <v>0.01</v>
      </c>
      <c r="Z379">
        <v>0.01</v>
      </c>
      <c r="AA379">
        <v>0.01</v>
      </c>
      <c r="AB379">
        <v>0.01</v>
      </c>
      <c r="AC379">
        <v>0.02</v>
      </c>
      <c r="AD379">
        <v>0.02</v>
      </c>
      <c r="AE379">
        <v>0.02</v>
      </c>
      <c r="AF379">
        <v>0.01</v>
      </c>
      <c r="AG379">
        <v>0.02</v>
      </c>
      <c r="AH379">
        <v>0.02</v>
      </c>
      <c r="AI379">
        <v>0.02</v>
      </c>
      <c r="AJ379">
        <v>0.02</v>
      </c>
      <c r="AK379">
        <v>0.02</v>
      </c>
      <c r="AL379">
        <v>0.04</v>
      </c>
      <c r="AM379">
        <v>0.05</v>
      </c>
      <c r="AN379">
        <v>0.12</v>
      </c>
      <c r="AO379">
        <v>0.15</v>
      </c>
      <c r="AP379">
        <v>0.24</v>
      </c>
      <c r="AQ379">
        <v>0.33</v>
      </c>
      <c r="AR379">
        <v>0.41</v>
      </c>
      <c r="AS379">
        <v>0.59</v>
      </c>
      <c r="AT379">
        <v>0.68</v>
      </c>
      <c r="AU379">
        <v>0.77</v>
      </c>
      <c r="AV379">
        <v>0.81</v>
      </c>
      <c r="AW379">
        <v>0.85</v>
      </c>
      <c r="AX379">
        <v>0.96</v>
      </c>
      <c r="AY379">
        <v>1.07</v>
      </c>
      <c r="AZ379">
        <v>1.2</v>
      </c>
      <c r="BA379">
        <v>1.33</v>
      </c>
      <c r="BB379">
        <v>1.48</v>
      </c>
      <c r="BC379">
        <v>1.51</v>
      </c>
      <c r="BD379">
        <v>1.53</v>
      </c>
      <c r="BE379">
        <v>1.55</v>
      </c>
      <c r="BF379">
        <v>1.53</v>
      </c>
      <c r="BG379">
        <v>1.51</v>
      </c>
    </row>
    <row r="380" spans="1:59">
      <c r="B380" t="s">
        <v>458</v>
      </c>
      <c r="C380" t="s">
        <v>121</v>
      </c>
      <c r="M380" t="s">
        <v>293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0.01</v>
      </c>
      <c r="Y380">
        <v>0.04</v>
      </c>
      <c r="Z380">
        <v>0.03</v>
      </c>
      <c r="AA380">
        <v>0.06</v>
      </c>
      <c r="AB380">
        <v>0.08</v>
      </c>
      <c r="AC380">
        <v>0.08</v>
      </c>
      <c r="AD380">
        <v>0.06</v>
      </c>
      <c r="AE380">
        <v>7.0000000000000007E-2</v>
      </c>
      <c r="AF380">
        <v>0.11</v>
      </c>
      <c r="AG380">
        <v>0.11</v>
      </c>
      <c r="AH380">
        <v>0.11</v>
      </c>
      <c r="AI380">
        <v>0.1</v>
      </c>
      <c r="AJ380">
        <v>0.09</v>
      </c>
      <c r="AK380">
        <v>0.09</v>
      </c>
      <c r="AL380">
        <v>0.09</v>
      </c>
      <c r="AM380">
        <v>0.11</v>
      </c>
      <c r="AN380">
        <v>0.12</v>
      </c>
      <c r="AO380">
        <v>0.17</v>
      </c>
      <c r="AP380">
        <v>0.22</v>
      </c>
      <c r="AQ380">
        <v>0.21</v>
      </c>
      <c r="AR380">
        <v>0.21</v>
      </c>
      <c r="AS380">
        <v>0.26</v>
      </c>
      <c r="AT380">
        <v>0.27</v>
      </c>
      <c r="AU380">
        <v>0.28000000000000003</v>
      </c>
      <c r="AV380">
        <v>0.28999999999999998</v>
      </c>
      <c r="AW380">
        <v>0.3</v>
      </c>
      <c r="AX380">
        <v>0.31</v>
      </c>
      <c r="AY380">
        <v>0.32</v>
      </c>
      <c r="AZ380">
        <v>0.34</v>
      </c>
      <c r="BA380">
        <v>0.35</v>
      </c>
      <c r="BB380">
        <v>0.36</v>
      </c>
      <c r="BC380">
        <v>0.37</v>
      </c>
      <c r="BD380">
        <v>0.37</v>
      </c>
      <c r="BE380">
        <v>0.37</v>
      </c>
      <c r="BF380">
        <v>0.37</v>
      </c>
      <c r="BG380">
        <v>0.37</v>
      </c>
    </row>
    <row r="381" spans="1:59">
      <c r="M381" t="s">
        <v>297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0.01</v>
      </c>
      <c r="T381">
        <v>0</v>
      </c>
      <c r="U381">
        <v>0</v>
      </c>
      <c r="V381">
        <v>0</v>
      </c>
      <c r="W381">
        <v>0.03</v>
      </c>
      <c r="X381">
        <v>0.05</v>
      </c>
      <c r="Y381">
        <v>0.08</v>
      </c>
      <c r="Z381">
        <v>0.08</v>
      </c>
      <c r="AA381">
        <v>0.08</v>
      </c>
      <c r="AB381">
        <v>0.09</v>
      </c>
      <c r="AC381">
        <v>0.13</v>
      </c>
      <c r="AD381">
        <v>0.17</v>
      </c>
      <c r="AE381">
        <v>0.14000000000000001</v>
      </c>
      <c r="AF381">
        <v>0.11</v>
      </c>
      <c r="AG381">
        <v>0.11</v>
      </c>
      <c r="AH381">
        <v>0.11</v>
      </c>
      <c r="AI381">
        <v>0.1</v>
      </c>
      <c r="AJ381">
        <v>0.09</v>
      </c>
      <c r="AK381">
        <v>0.1</v>
      </c>
      <c r="AL381">
        <v>0.12</v>
      </c>
      <c r="AM381">
        <v>0.15</v>
      </c>
      <c r="AN381">
        <v>0.18</v>
      </c>
      <c r="AO381">
        <v>0.19</v>
      </c>
      <c r="AP381">
        <v>0.17</v>
      </c>
      <c r="AQ381">
        <v>0.17</v>
      </c>
      <c r="AR381">
        <v>0.16</v>
      </c>
      <c r="AS381">
        <v>0.33</v>
      </c>
      <c r="AT381">
        <v>0.33</v>
      </c>
      <c r="AU381">
        <v>0.33</v>
      </c>
      <c r="AV381">
        <v>0.33</v>
      </c>
      <c r="AW381">
        <v>0.33</v>
      </c>
      <c r="AX381">
        <v>0.32</v>
      </c>
      <c r="AY381">
        <v>0.31</v>
      </c>
      <c r="AZ381">
        <v>0.3</v>
      </c>
      <c r="BA381">
        <v>0.28999999999999998</v>
      </c>
      <c r="BB381">
        <v>0.28000000000000003</v>
      </c>
      <c r="BC381">
        <v>0.28000000000000003</v>
      </c>
      <c r="BD381">
        <v>0.28000000000000003</v>
      </c>
      <c r="BE381">
        <v>0.28000000000000003</v>
      </c>
      <c r="BF381">
        <v>0.28000000000000003</v>
      </c>
      <c r="BG381">
        <v>0.28000000000000003</v>
      </c>
    </row>
    <row r="382" spans="1:59">
      <c r="M382" t="s">
        <v>366</v>
      </c>
      <c r="N382">
        <v>0.65</v>
      </c>
      <c r="O382">
        <v>0.64</v>
      </c>
      <c r="P382">
        <v>0.64</v>
      </c>
      <c r="Q382">
        <v>0.65</v>
      </c>
      <c r="R382">
        <v>0.5</v>
      </c>
      <c r="S382">
        <v>0.47</v>
      </c>
      <c r="T382">
        <v>0.46</v>
      </c>
      <c r="U382">
        <v>0.47</v>
      </c>
      <c r="V382">
        <v>0.48</v>
      </c>
      <c r="W382">
        <v>0.45</v>
      </c>
      <c r="X382">
        <v>0.45</v>
      </c>
      <c r="Y382">
        <v>0.43</v>
      </c>
      <c r="Z382">
        <v>0.28999999999999998</v>
      </c>
      <c r="AA382">
        <v>0.31</v>
      </c>
      <c r="AB382">
        <v>0.3</v>
      </c>
      <c r="AC382">
        <v>0.28000000000000003</v>
      </c>
      <c r="AD382">
        <v>0.3</v>
      </c>
      <c r="AE382">
        <v>0.46</v>
      </c>
      <c r="AF382">
        <v>0.68</v>
      </c>
      <c r="AG382">
        <v>0.66</v>
      </c>
      <c r="AH382">
        <v>0.71</v>
      </c>
      <c r="AI382">
        <v>0.79</v>
      </c>
      <c r="AJ382">
        <v>0.6</v>
      </c>
      <c r="AK382">
        <v>0.39</v>
      </c>
      <c r="AL382">
        <v>0.3</v>
      </c>
      <c r="AM382">
        <v>0.33</v>
      </c>
      <c r="AN382">
        <v>0.25</v>
      </c>
      <c r="AO382">
        <v>0.33</v>
      </c>
      <c r="AP382">
        <v>0.34</v>
      </c>
      <c r="AQ382">
        <v>0.35</v>
      </c>
      <c r="AR382">
        <v>0.37</v>
      </c>
      <c r="AS382">
        <v>0.56000000000000005</v>
      </c>
      <c r="AT382">
        <v>0.57999999999999996</v>
      </c>
      <c r="AU382">
        <v>0.61</v>
      </c>
      <c r="AV382">
        <v>0.63</v>
      </c>
      <c r="AW382">
        <v>0.65</v>
      </c>
      <c r="AX382">
        <v>0.66</v>
      </c>
      <c r="AY382">
        <v>0.67</v>
      </c>
      <c r="AZ382">
        <v>0.68</v>
      </c>
      <c r="BA382">
        <v>0.69</v>
      </c>
      <c r="BB382">
        <v>0.69</v>
      </c>
      <c r="BC382">
        <v>0.76</v>
      </c>
      <c r="BD382">
        <v>0.83</v>
      </c>
      <c r="BE382">
        <v>0.89</v>
      </c>
      <c r="BF382">
        <v>0.96</v>
      </c>
      <c r="BG382">
        <v>1.02</v>
      </c>
    </row>
    <row r="383" spans="1:59">
      <c r="M383" t="s">
        <v>422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0.01</v>
      </c>
      <c r="AX383">
        <v>0.01</v>
      </c>
      <c r="AY383">
        <v>0.01</v>
      </c>
      <c r="AZ383">
        <v>0.01</v>
      </c>
      <c r="BA383">
        <v>0.01</v>
      </c>
      <c r="BB383">
        <v>0.02</v>
      </c>
      <c r="BC383">
        <v>0.02</v>
      </c>
      <c r="BD383">
        <v>0.02</v>
      </c>
      <c r="BE383">
        <v>0.02</v>
      </c>
      <c r="BF383">
        <v>0.02</v>
      </c>
      <c r="BG383">
        <v>0.02</v>
      </c>
    </row>
    <row r="401" spans="1:5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4" s="22" customFormat="1">
      <c r="M402" s="23" t="s">
        <v>607</v>
      </c>
    </row>
    <row r="403" spans="1:54">
      <c r="M403" s="14" t="s">
        <v>121</v>
      </c>
      <c r="N403" s="14" t="s">
        <v>267</v>
      </c>
      <c r="O403" s="14" t="s">
        <v>268</v>
      </c>
      <c r="P403" s="14" t="s">
        <v>269</v>
      </c>
      <c r="Q403" s="14" t="s">
        <v>270</v>
      </c>
      <c r="R403" s="14" t="s">
        <v>271</v>
      </c>
      <c r="S403" s="14" t="s">
        <v>272</v>
      </c>
      <c r="T403" s="14" t="s">
        <v>273</v>
      </c>
      <c r="U403" s="14" t="s">
        <v>274</v>
      </c>
      <c r="V403" s="14" t="s">
        <v>275</v>
      </c>
      <c r="W403" s="14" t="s">
        <v>276</v>
      </c>
      <c r="X403" s="14" t="s">
        <v>277</v>
      </c>
      <c r="Y403" s="14" t="s">
        <v>278</v>
      </c>
      <c r="Z403" s="14" t="s">
        <v>279</v>
      </c>
      <c r="AA403" s="14" t="s">
        <v>280</v>
      </c>
      <c r="AB403" s="14" t="s">
        <v>281</v>
      </c>
      <c r="AC403" s="14" t="s">
        <v>282</v>
      </c>
      <c r="AD403" s="14" t="s">
        <v>283</v>
      </c>
      <c r="AE403" s="14" t="s">
        <v>284</v>
      </c>
      <c r="AF403" s="14" t="s">
        <v>285</v>
      </c>
      <c r="AG403" s="14" t="s">
        <v>286</v>
      </c>
      <c r="AH403" s="14" t="s">
        <v>234</v>
      </c>
      <c r="AI403" s="14" t="s">
        <v>287</v>
      </c>
      <c r="AJ403" s="14" t="s">
        <v>288</v>
      </c>
      <c r="AK403" s="14" t="s">
        <v>289</v>
      </c>
      <c r="AL403" s="14" t="s">
        <v>290</v>
      </c>
      <c r="AM403" s="14" t="s">
        <v>291</v>
      </c>
    </row>
    <row r="404" spans="1:54">
      <c r="B404" t="s">
        <v>306</v>
      </c>
      <c r="M404" t="s">
        <v>606</v>
      </c>
      <c r="N404">
        <v>100</v>
      </c>
      <c r="O404">
        <v>100.59</v>
      </c>
      <c r="P404">
        <v>89.46</v>
      </c>
      <c r="Q404">
        <v>84.42</v>
      </c>
      <c r="R404">
        <v>81.83</v>
      </c>
      <c r="S404">
        <v>79.010000000000005</v>
      </c>
      <c r="T404">
        <v>81.13</v>
      </c>
      <c r="U404">
        <v>84.16</v>
      </c>
      <c r="V404">
        <v>82.85</v>
      </c>
      <c r="W404">
        <v>77.650000000000006</v>
      </c>
      <c r="X404">
        <v>80.34</v>
      </c>
      <c r="Y404">
        <v>87.06</v>
      </c>
      <c r="Z404">
        <v>86.53</v>
      </c>
      <c r="AA404">
        <v>86</v>
      </c>
      <c r="AB404">
        <v>85.88</v>
      </c>
      <c r="AC404">
        <v>85.37</v>
      </c>
      <c r="AD404">
        <v>83.68</v>
      </c>
      <c r="AE404">
        <v>82.02</v>
      </c>
      <c r="AF404">
        <v>80.37</v>
      </c>
      <c r="AG404">
        <v>78.75</v>
      </c>
      <c r="AH404">
        <v>77.150000000000006</v>
      </c>
      <c r="AI404">
        <v>76.12</v>
      </c>
      <c r="AJ404">
        <v>75.11</v>
      </c>
      <c r="AK404">
        <v>74.12</v>
      </c>
      <c r="AL404">
        <v>73.16</v>
      </c>
      <c r="AM404">
        <v>72.22</v>
      </c>
    </row>
    <row r="405" spans="1:54">
      <c r="B405" t="s">
        <v>305</v>
      </c>
      <c r="C405" t="s">
        <v>121</v>
      </c>
      <c r="M405" t="s">
        <v>427</v>
      </c>
      <c r="N405">
        <v>100</v>
      </c>
      <c r="O405">
        <v>96.64</v>
      </c>
      <c r="P405">
        <v>89.01</v>
      </c>
      <c r="Q405">
        <v>84.78</v>
      </c>
      <c r="R405">
        <v>80.03</v>
      </c>
      <c r="S405">
        <v>76.53</v>
      </c>
      <c r="T405">
        <v>76.3</v>
      </c>
      <c r="U405">
        <v>76.489999999999995</v>
      </c>
      <c r="V405">
        <v>76.48</v>
      </c>
      <c r="W405">
        <v>71.319999999999993</v>
      </c>
      <c r="X405">
        <v>73.78</v>
      </c>
      <c r="Y405">
        <v>76.39</v>
      </c>
      <c r="Z405">
        <v>76.05</v>
      </c>
      <c r="AA405">
        <v>75.709999999999994</v>
      </c>
      <c r="AB405">
        <v>75.38</v>
      </c>
      <c r="AC405">
        <v>75.06</v>
      </c>
      <c r="AD405">
        <v>74.599999999999994</v>
      </c>
      <c r="AE405">
        <v>74.14</v>
      </c>
      <c r="AF405">
        <v>73.69</v>
      </c>
      <c r="AG405">
        <v>73.25</v>
      </c>
      <c r="AH405">
        <v>72.819999999999993</v>
      </c>
      <c r="AI405">
        <v>72.150000000000006</v>
      </c>
      <c r="AJ405">
        <v>71.489999999999995</v>
      </c>
      <c r="AK405">
        <v>70.84</v>
      </c>
      <c r="AL405">
        <v>70.209999999999994</v>
      </c>
      <c r="AM405">
        <v>69.59</v>
      </c>
    </row>
    <row r="426" spans="1:5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4" s="22" customFormat="1">
      <c r="M427" s="23" t="s">
        <v>605</v>
      </c>
    </row>
    <row r="428" spans="1:54">
      <c r="M428" s="14" t="s">
        <v>121</v>
      </c>
      <c r="N428" s="14" t="s">
        <v>267</v>
      </c>
      <c r="O428" s="14" t="s">
        <v>268</v>
      </c>
      <c r="P428" s="14" t="s">
        <v>269</v>
      </c>
      <c r="Q428" s="14" t="s">
        <v>270</v>
      </c>
      <c r="R428" s="14" t="s">
        <v>271</v>
      </c>
      <c r="S428" s="14" t="s">
        <v>272</v>
      </c>
      <c r="T428" s="14" t="s">
        <v>273</v>
      </c>
      <c r="U428" s="14" t="s">
        <v>274</v>
      </c>
      <c r="V428" s="14" t="s">
        <v>275</v>
      </c>
      <c r="W428" s="14" t="s">
        <v>276</v>
      </c>
      <c r="X428" s="14" t="s">
        <v>277</v>
      </c>
      <c r="Y428" s="14" t="s">
        <v>278</v>
      </c>
      <c r="Z428" s="14" t="s">
        <v>279</v>
      </c>
      <c r="AA428" s="14" t="s">
        <v>280</v>
      </c>
      <c r="AB428" s="14" t="s">
        <v>281</v>
      </c>
      <c r="AC428" s="14" t="s">
        <v>282</v>
      </c>
      <c r="AD428" s="14" t="s">
        <v>283</v>
      </c>
      <c r="AE428" s="14" t="s">
        <v>284</v>
      </c>
      <c r="AF428" s="14" t="s">
        <v>285</v>
      </c>
      <c r="AG428" s="14" t="s">
        <v>286</v>
      </c>
      <c r="AH428" s="14" t="s">
        <v>234</v>
      </c>
      <c r="AI428" s="14" t="s">
        <v>287</v>
      </c>
      <c r="AJ428" s="14" t="s">
        <v>288</v>
      </c>
      <c r="AK428" s="14" t="s">
        <v>289</v>
      </c>
      <c r="AL428" s="14" t="s">
        <v>290</v>
      </c>
      <c r="AM428" s="14" t="s">
        <v>291</v>
      </c>
    </row>
    <row r="429" spans="1:54">
      <c r="B429" t="s">
        <v>306</v>
      </c>
      <c r="M429" t="s">
        <v>606</v>
      </c>
      <c r="N429">
        <v>100</v>
      </c>
      <c r="O429">
        <v>102.43</v>
      </c>
      <c r="P429">
        <v>90.26</v>
      </c>
      <c r="Q429">
        <v>90.57</v>
      </c>
      <c r="R429">
        <v>86.91</v>
      </c>
      <c r="S429">
        <v>78</v>
      </c>
      <c r="T429">
        <v>74.77</v>
      </c>
      <c r="U429">
        <v>76.88</v>
      </c>
      <c r="V429">
        <v>72.900000000000006</v>
      </c>
      <c r="W429">
        <v>70.69</v>
      </c>
      <c r="X429">
        <v>74.760000000000005</v>
      </c>
      <c r="Y429">
        <v>69.03</v>
      </c>
      <c r="Z429">
        <v>68.87</v>
      </c>
      <c r="AA429">
        <v>68.72</v>
      </c>
      <c r="AB429">
        <v>68.64</v>
      </c>
      <c r="AC429">
        <v>68.59</v>
      </c>
      <c r="AD429">
        <v>67.25</v>
      </c>
      <c r="AE429">
        <v>65.94</v>
      </c>
      <c r="AF429">
        <v>64.7</v>
      </c>
      <c r="AG429">
        <v>63.42</v>
      </c>
      <c r="AH429">
        <v>62.23</v>
      </c>
      <c r="AI429">
        <v>61.23</v>
      </c>
      <c r="AJ429">
        <v>60.24</v>
      </c>
      <c r="AK429">
        <v>59.26</v>
      </c>
      <c r="AL429">
        <v>58.29</v>
      </c>
      <c r="AM429">
        <v>57.33</v>
      </c>
    </row>
    <row r="430" spans="1:54">
      <c r="B430" t="s">
        <v>305</v>
      </c>
      <c r="C430" t="s">
        <v>121</v>
      </c>
      <c r="M430" t="s">
        <v>427</v>
      </c>
      <c r="N430">
        <v>100</v>
      </c>
      <c r="O430">
        <v>100.98</v>
      </c>
      <c r="P430">
        <v>92.27</v>
      </c>
      <c r="Q430">
        <v>91.9</v>
      </c>
      <c r="R430">
        <v>88.07</v>
      </c>
      <c r="S430">
        <v>78.94</v>
      </c>
      <c r="T430">
        <v>75.44</v>
      </c>
      <c r="U430">
        <v>77.55</v>
      </c>
      <c r="V430">
        <v>73.48</v>
      </c>
      <c r="W430">
        <v>71.010000000000005</v>
      </c>
      <c r="X430">
        <v>74.48</v>
      </c>
      <c r="Y430">
        <v>69.67</v>
      </c>
      <c r="Z430">
        <v>69.650000000000006</v>
      </c>
      <c r="AA430">
        <v>69.63</v>
      </c>
      <c r="AB430">
        <v>69.599999999999994</v>
      </c>
      <c r="AC430">
        <v>69.58</v>
      </c>
      <c r="AD430">
        <v>68.63</v>
      </c>
      <c r="AE430">
        <v>67.69</v>
      </c>
      <c r="AF430">
        <v>66.77</v>
      </c>
      <c r="AG430">
        <v>65.86</v>
      </c>
      <c r="AH430">
        <v>64.97</v>
      </c>
      <c r="AI430">
        <v>64.430000000000007</v>
      </c>
      <c r="AJ430">
        <v>63.89</v>
      </c>
      <c r="AK430">
        <v>63.36</v>
      </c>
      <c r="AL430">
        <v>62.83</v>
      </c>
      <c r="AM430">
        <v>62.31</v>
      </c>
    </row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559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560</v>
      </c>
      <c r="N4">
        <v>0.91</v>
      </c>
      <c r="O4">
        <v>1</v>
      </c>
      <c r="P4">
        <v>1.1299999999999999</v>
      </c>
      <c r="Q4">
        <v>1.1499999999999999</v>
      </c>
      <c r="R4">
        <v>1.17</v>
      </c>
      <c r="S4">
        <v>1.29</v>
      </c>
      <c r="T4">
        <v>1.42</v>
      </c>
      <c r="U4">
        <v>1.1100000000000001</v>
      </c>
      <c r="V4">
        <v>0.97</v>
      </c>
      <c r="W4">
        <v>0.99</v>
      </c>
      <c r="X4">
        <v>1</v>
      </c>
      <c r="Y4">
        <v>1.01</v>
      </c>
      <c r="Z4">
        <v>0.98</v>
      </c>
      <c r="AA4">
        <v>1.02</v>
      </c>
      <c r="AB4">
        <v>1</v>
      </c>
      <c r="AC4">
        <v>0.94</v>
      </c>
      <c r="AD4">
        <v>0.98</v>
      </c>
      <c r="AE4">
        <v>0.99</v>
      </c>
      <c r="AF4">
        <v>0.87</v>
      </c>
      <c r="AG4">
        <v>0.88</v>
      </c>
      <c r="AH4">
        <v>0.82</v>
      </c>
      <c r="AI4">
        <v>0.91</v>
      </c>
      <c r="AJ4">
        <v>0.97</v>
      </c>
      <c r="AK4">
        <v>0.95</v>
      </c>
      <c r="AL4">
        <v>0.93</v>
      </c>
      <c r="AM4">
        <v>1</v>
      </c>
      <c r="AN4">
        <v>0.9</v>
      </c>
      <c r="AO4">
        <v>0.96</v>
      </c>
      <c r="AP4">
        <v>0.91</v>
      </c>
      <c r="AQ4">
        <v>0.96</v>
      </c>
      <c r="AR4">
        <v>0.92</v>
      </c>
      <c r="AS4">
        <v>0.97</v>
      </c>
      <c r="AT4">
        <v>0.97</v>
      </c>
      <c r="AU4">
        <v>0.97</v>
      </c>
      <c r="AV4">
        <v>0.97</v>
      </c>
      <c r="AW4">
        <v>0.97</v>
      </c>
      <c r="AX4">
        <v>0.97</v>
      </c>
      <c r="AY4">
        <v>0.97</v>
      </c>
      <c r="AZ4">
        <v>0.97</v>
      </c>
      <c r="BA4">
        <v>0.97</v>
      </c>
      <c r="BB4">
        <v>0.97</v>
      </c>
      <c r="BC4">
        <v>0.97</v>
      </c>
      <c r="BD4">
        <v>0.97</v>
      </c>
      <c r="BE4">
        <v>0.97</v>
      </c>
      <c r="BF4">
        <v>0.97</v>
      </c>
      <c r="BG4">
        <v>0.97</v>
      </c>
    </row>
    <row r="5" spans="1:59">
      <c r="B5" t="s">
        <v>353</v>
      </c>
      <c r="C5" t="s">
        <v>121</v>
      </c>
      <c r="M5" t="s">
        <v>561</v>
      </c>
      <c r="N5">
        <v>0.53</v>
      </c>
      <c r="O5">
        <v>0.54</v>
      </c>
      <c r="P5">
        <v>0.62</v>
      </c>
      <c r="Q5">
        <v>0.63</v>
      </c>
      <c r="R5">
        <v>0.69</v>
      </c>
      <c r="S5">
        <v>0.72</v>
      </c>
      <c r="T5">
        <v>0.86</v>
      </c>
      <c r="U5">
        <v>1.1299999999999999</v>
      </c>
      <c r="V5">
        <v>1.25</v>
      </c>
      <c r="W5">
        <v>1.36</v>
      </c>
      <c r="X5">
        <v>1.45</v>
      </c>
      <c r="Y5">
        <v>1.42</v>
      </c>
      <c r="Z5">
        <v>1.52</v>
      </c>
      <c r="AA5">
        <v>1.52</v>
      </c>
      <c r="AB5">
        <v>1.56</v>
      </c>
      <c r="AC5">
        <v>1.6</v>
      </c>
      <c r="AD5">
        <v>1.63</v>
      </c>
      <c r="AE5">
        <v>1.61</v>
      </c>
      <c r="AF5">
        <v>1.6</v>
      </c>
      <c r="AG5">
        <v>1.5</v>
      </c>
      <c r="AH5">
        <v>1.48</v>
      </c>
      <c r="AI5">
        <v>1.42</v>
      </c>
      <c r="AJ5">
        <v>1.44</v>
      </c>
      <c r="AK5">
        <v>1.34</v>
      </c>
      <c r="AL5">
        <v>1.32</v>
      </c>
      <c r="AM5">
        <v>1.38</v>
      </c>
      <c r="AN5">
        <v>1.26</v>
      </c>
      <c r="AO5">
        <v>1.31</v>
      </c>
      <c r="AP5">
        <v>1.2</v>
      </c>
      <c r="AQ5">
        <v>1.1200000000000001</v>
      </c>
      <c r="AR5">
        <v>0.75</v>
      </c>
      <c r="AS5">
        <v>1.19</v>
      </c>
      <c r="AT5">
        <v>1.1000000000000001</v>
      </c>
      <c r="AU5">
        <v>1.18</v>
      </c>
      <c r="AV5">
        <v>1.49</v>
      </c>
      <c r="AW5">
        <v>1.26</v>
      </c>
      <c r="AX5">
        <v>1.19</v>
      </c>
      <c r="AY5">
        <v>1.23</v>
      </c>
      <c r="AZ5">
        <v>1.17</v>
      </c>
      <c r="BA5">
        <v>1.1399999999999999</v>
      </c>
      <c r="BB5">
        <v>1.08</v>
      </c>
      <c r="BC5">
        <v>1.02</v>
      </c>
      <c r="BD5">
        <v>0.97</v>
      </c>
      <c r="BE5">
        <v>0.93</v>
      </c>
      <c r="BF5">
        <v>0.88</v>
      </c>
      <c r="BG5">
        <v>0.9</v>
      </c>
    </row>
    <row r="6" spans="1:59">
      <c r="M6" t="s">
        <v>562</v>
      </c>
      <c r="N6">
        <v>0.17</v>
      </c>
      <c r="O6">
        <v>0.18</v>
      </c>
      <c r="P6">
        <v>0.19</v>
      </c>
      <c r="Q6">
        <v>0.19</v>
      </c>
      <c r="R6">
        <v>0.2</v>
      </c>
      <c r="S6">
        <v>0.22</v>
      </c>
      <c r="T6">
        <v>0.23</v>
      </c>
      <c r="U6">
        <v>0.25</v>
      </c>
      <c r="V6">
        <v>0.27</v>
      </c>
      <c r="W6">
        <v>0.3</v>
      </c>
      <c r="X6">
        <v>0.32</v>
      </c>
      <c r="Y6">
        <v>0.31</v>
      </c>
      <c r="Z6">
        <v>0.35</v>
      </c>
      <c r="AA6">
        <v>0.31</v>
      </c>
      <c r="AB6">
        <v>0.33</v>
      </c>
      <c r="AC6">
        <v>0.34</v>
      </c>
      <c r="AD6">
        <v>0.32</v>
      </c>
      <c r="AE6">
        <v>0.3</v>
      </c>
      <c r="AF6">
        <v>0.28000000000000003</v>
      </c>
      <c r="AG6">
        <v>0.24</v>
      </c>
      <c r="AH6">
        <v>0.22</v>
      </c>
      <c r="AI6">
        <v>0.19</v>
      </c>
      <c r="AJ6">
        <v>0.17</v>
      </c>
      <c r="AK6">
        <v>0.16</v>
      </c>
      <c r="AL6">
        <v>0.15</v>
      </c>
      <c r="AM6">
        <v>0.14000000000000001</v>
      </c>
      <c r="AN6">
        <v>0.13</v>
      </c>
      <c r="AO6">
        <v>0.12</v>
      </c>
      <c r="AP6">
        <v>0.1</v>
      </c>
      <c r="AQ6">
        <v>0.09</v>
      </c>
      <c r="AR6">
        <v>7.0000000000000007E-2</v>
      </c>
      <c r="AS6">
        <v>0.05</v>
      </c>
      <c r="AT6">
        <v>0.05</v>
      </c>
      <c r="AU6">
        <v>0.06</v>
      </c>
      <c r="AV6">
        <v>0.08</v>
      </c>
      <c r="AW6">
        <v>0.08</v>
      </c>
      <c r="AX6">
        <v>0.08</v>
      </c>
      <c r="AY6">
        <v>0.09</v>
      </c>
      <c r="AZ6">
        <v>0.08</v>
      </c>
      <c r="BA6">
        <v>0.08</v>
      </c>
      <c r="BB6">
        <v>0.08</v>
      </c>
      <c r="BC6">
        <v>7.0000000000000007E-2</v>
      </c>
      <c r="BD6">
        <v>7.0000000000000007E-2</v>
      </c>
      <c r="BE6">
        <v>7.0000000000000007E-2</v>
      </c>
      <c r="BF6">
        <v>0.06</v>
      </c>
      <c r="BG6">
        <v>7.0000000000000007E-2</v>
      </c>
    </row>
    <row r="7" spans="1:59">
      <c r="M7" t="s">
        <v>563</v>
      </c>
      <c r="N7">
        <v>0.41</v>
      </c>
      <c r="O7">
        <v>0.82</v>
      </c>
      <c r="P7">
        <v>0.85</v>
      </c>
      <c r="Q7">
        <v>0.73</v>
      </c>
      <c r="R7">
        <v>0.73</v>
      </c>
      <c r="S7">
        <v>0.56999999999999995</v>
      </c>
      <c r="T7">
        <v>0.63</v>
      </c>
      <c r="U7">
        <v>0.89</v>
      </c>
      <c r="V7">
        <v>0.65</v>
      </c>
      <c r="W7">
        <v>1.39</v>
      </c>
      <c r="X7">
        <v>0.91</v>
      </c>
      <c r="Y7">
        <v>0.98</v>
      </c>
      <c r="Z7">
        <v>0.82</v>
      </c>
      <c r="AA7">
        <v>0.85</v>
      </c>
      <c r="AB7">
        <v>0.95</v>
      </c>
      <c r="AC7">
        <v>0.68</v>
      </c>
      <c r="AD7">
        <v>0.67</v>
      </c>
      <c r="AE7">
        <v>0.69</v>
      </c>
      <c r="AF7">
        <v>0.49</v>
      </c>
      <c r="AG7">
        <v>0.33</v>
      </c>
      <c r="AH7">
        <v>0.45</v>
      </c>
      <c r="AI7">
        <v>0.31</v>
      </c>
      <c r="AJ7">
        <v>0.27</v>
      </c>
      <c r="AK7">
        <v>0.31</v>
      </c>
      <c r="AL7">
        <v>0.32</v>
      </c>
      <c r="AM7">
        <v>0.31</v>
      </c>
      <c r="AN7">
        <v>0.35</v>
      </c>
      <c r="AO7">
        <v>0.31</v>
      </c>
      <c r="AP7">
        <v>0.3</v>
      </c>
      <c r="AQ7">
        <v>0.25</v>
      </c>
      <c r="AR7">
        <v>0.16</v>
      </c>
      <c r="AS7">
        <v>0.16</v>
      </c>
      <c r="AT7">
        <v>0.18</v>
      </c>
      <c r="AU7">
        <v>0.19</v>
      </c>
      <c r="AV7">
        <v>0.19</v>
      </c>
      <c r="AW7">
        <v>0.12</v>
      </c>
      <c r="AX7">
        <v>0.11</v>
      </c>
      <c r="AY7">
        <v>0.13</v>
      </c>
      <c r="AZ7">
        <v>0.13</v>
      </c>
      <c r="BA7">
        <v>0.14000000000000001</v>
      </c>
      <c r="BB7">
        <v>0.14000000000000001</v>
      </c>
      <c r="BC7">
        <v>0.15</v>
      </c>
      <c r="BD7">
        <v>0.14000000000000001</v>
      </c>
      <c r="BE7">
        <v>0.15</v>
      </c>
      <c r="BF7">
        <v>0.15</v>
      </c>
      <c r="BG7">
        <v>0.15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577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573</v>
      </c>
      <c r="N29">
        <v>0.53</v>
      </c>
      <c r="O29">
        <v>0.54</v>
      </c>
      <c r="P29">
        <v>0.62</v>
      </c>
      <c r="Q29">
        <v>0.63</v>
      </c>
      <c r="R29">
        <v>0.69</v>
      </c>
      <c r="S29">
        <v>0.72</v>
      </c>
      <c r="T29">
        <v>0.86</v>
      </c>
      <c r="U29">
        <v>1.1299999999999999</v>
      </c>
      <c r="V29">
        <v>1.25</v>
      </c>
      <c r="W29">
        <v>1.36</v>
      </c>
      <c r="X29">
        <v>1.45</v>
      </c>
      <c r="Y29">
        <v>1.42</v>
      </c>
      <c r="Z29">
        <v>1.52</v>
      </c>
      <c r="AA29">
        <v>1.52</v>
      </c>
      <c r="AB29">
        <v>1.56</v>
      </c>
      <c r="AC29">
        <v>1.6</v>
      </c>
      <c r="AD29">
        <v>1.63</v>
      </c>
      <c r="AE29">
        <v>1.61</v>
      </c>
      <c r="AF29">
        <v>1.6</v>
      </c>
      <c r="AG29">
        <v>1.5</v>
      </c>
      <c r="AH29">
        <v>1.48</v>
      </c>
      <c r="AI29">
        <v>1.42</v>
      </c>
      <c r="AJ29">
        <v>1.44</v>
      </c>
      <c r="AK29">
        <v>1.34</v>
      </c>
      <c r="AL29">
        <v>1.32</v>
      </c>
      <c r="AM29">
        <v>1.38</v>
      </c>
      <c r="AN29">
        <v>1.26</v>
      </c>
      <c r="AO29">
        <v>1.31</v>
      </c>
      <c r="AP29">
        <v>1.2</v>
      </c>
      <c r="AQ29">
        <v>1.1200000000000001</v>
      </c>
      <c r="AR29">
        <v>0.75</v>
      </c>
      <c r="AS29">
        <v>1.19</v>
      </c>
      <c r="AT29">
        <v>1.1000000000000001</v>
      </c>
      <c r="AU29">
        <v>1.18</v>
      </c>
      <c r="AV29">
        <v>1.49</v>
      </c>
      <c r="AW29">
        <v>1.26</v>
      </c>
      <c r="AX29">
        <v>1.19</v>
      </c>
      <c r="AY29">
        <v>1.23</v>
      </c>
      <c r="AZ29">
        <v>1.17</v>
      </c>
      <c r="BA29">
        <v>1.1399999999999999</v>
      </c>
      <c r="BB29">
        <v>1.08</v>
      </c>
      <c r="BC29">
        <v>1.02</v>
      </c>
      <c r="BD29">
        <v>0.97</v>
      </c>
      <c r="BE29">
        <v>0.93</v>
      </c>
      <c r="BF29">
        <v>0.88</v>
      </c>
      <c r="BG29">
        <v>0.9</v>
      </c>
    </row>
    <row r="30" spans="1:59">
      <c r="B30" t="s">
        <v>371</v>
      </c>
      <c r="C30" t="s">
        <v>121</v>
      </c>
      <c r="M30" t="s">
        <v>563</v>
      </c>
      <c r="N30">
        <v>0.3</v>
      </c>
      <c r="O30">
        <v>0.62</v>
      </c>
      <c r="P30">
        <v>0.64</v>
      </c>
      <c r="Q30">
        <v>0.56000000000000005</v>
      </c>
      <c r="R30">
        <v>0.55000000000000004</v>
      </c>
      <c r="S30">
        <v>0.42</v>
      </c>
      <c r="T30">
        <v>0.47</v>
      </c>
      <c r="U30">
        <v>0.68</v>
      </c>
      <c r="V30">
        <v>0.49</v>
      </c>
      <c r="W30">
        <v>1.08</v>
      </c>
      <c r="X30">
        <v>0.7</v>
      </c>
      <c r="Y30">
        <v>0.76</v>
      </c>
      <c r="Z30">
        <v>0.62</v>
      </c>
      <c r="AA30">
        <v>0.65</v>
      </c>
      <c r="AB30">
        <v>0.73</v>
      </c>
      <c r="AC30">
        <v>0.52</v>
      </c>
      <c r="AD30">
        <v>0.51</v>
      </c>
      <c r="AE30">
        <v>0.51</v>
      </c>
      <c r="AF30">
        <v>0.36</v>
      </c>
      <c r="AG30">
        <v>0.24</v>
      </c>
      <c r="AH30">
        <v>0.33</v>
      </c>
      <c r="AI30">
        <v>0.23</v>
      </c>
      <c r="AJ30">
        <v>0.19</v>
      </c>
      <c r="AK30">
        <v>0.22</v>
      </c>
      <c r="AL30">
        <v>0.23</v>
      </c>
      <c r="AM30">
        <v>0.23</v>
      </c>
      <c r="AN30">
        <v>0.26</v>
      </c>
      <c r="AO30">
        <v>0.22</v>
      </c>
      <c r="AP30">
        <v>0.21</v>
      </c>
      <c r="AQ30">
        <v>0.18</v>
      </c>
      <c r="AR30">
        <v>0.11</v>
      </c>
      <c r="AS30">
        <v>0.11</v>
      </c>
      <c r="AT30">
        <v>0.12</v>
      </c>
      <c r="AU30">
        <v>0.13</v>
      </c>
      <c r="AV30">
        <v>0.13</v>
      </c>
      <c r="AW30">
        <v>0.08</v>
      </c>
      <c r="AX30">
        <v>7.0000000000000007E-2</v>
      </c>
      <c r="AY30">
        <v>0.08</v>
      </c>
      <c r="AZ30">
        <v>0.09</v>
      </c>
      <c r="BA30">
        <v>0.09</v>
      </c>
      <c r="BB30">
        <v>0.1</v>
      </c>
      <c r="BC30">
        <v>0.1</v>
      </c>
      <c r="BD30">
        <v>0.1</v>
      </c>
      <c r="BE30">
        <v>0.1</v>
      </c>
      <c r="BF30">
        <v>0.1</v>
      </c>
      <c r="BG30">
        <v>0.1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575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576</v>
      </c>
      <c r="N54">
        <v>255.96</v>
      </c>
      <c r="O54">
        <v>298.60000000000002</v>
      </c>
      <c r="P54">
        <v>331.18</v>
      </c>
      <c r="Q54">
        <v>352.92</v>
      </c>
      <c r="R54">
        <v>389.35</v>
      </c>
      <c r="S54">
        <v>391.56</v>
      </c>
      <c r="T54">
        <v>432.22</v>
      </c>
      <c r="U54">
        <v>479.24</v>
      </c>
      <c r="V54">
        <v>491.59</v>
      </c>
      <c r="W54">
        <v>622</v>
      </c>
      <c r="X54">
        <v>764.53</v>
      </c>
      <c r="Y54">
        <v>726.12</v>
      </c>
      <c r="Z54">
        <v>780.15</v>
      </c>
      <c r="AA54">
        <v>780.14</v>
      </c>
      <c r="AB54">
        <v>828.27</v>
      </c>
      <c r="AC54">
        <v>796.22</v>
      </c>
      <c r="AD54">
        <v>724.06</v>
      </c>
      <c r="AE54">
        <v>652.26</v>
      </c>
      <c r="AF54">
        <v>603.53</v>
      </c>
      <c r="AG54">
        <v>554.83000000000004</v>
      </c>
      <c r="AH54">
        <v>522.73</v>
      </c>
      <c r="AI54">
        <v>470.45</v>
      </c>
      <c r="AJ54">
        <v>429.14</v>
      </c>
      <c r="AK54">
        <v>373.36</v>
      </c>
      <c r="AL54">
        <v>349.63</v>
      </c>
      <c r="AM54">
        <v>330.66</v>
      </c>
      <c r="AN54">
        <v>297.75</v>
      </c>
      <c r="AO54">
        <v>289.69</v>
      </c>
      <c r="AP54">
        <v>243.63</v>
      </c>
      <c r="AQ54">
        <v>215.74</v>
      </c>
      <c r="AR54">
        <v>151.37</v>
      </c>
      <c r="AS54">
        <v>145.05000000000001</v>
      </c>
      <c r="AT54">
        <v>135.05000000000001</v>
      </c>
      <c r="AU54">
        <v>160.55000000000001</v>
      </c>
      <c r="AV54">
        <v>221.96</v>
      </c>
      <c r="AW54">
        <v>207.6</v>
      </c>
      <c r="AX54">
        <v>222.63</v>
      </c>
      <c r="AY54">
        <v>287.75</v>
      </c>
      <c r="AZ54">
        <v>270</v>
      </c>
      <c r="BA54">
        <v>255.4</v>
      </c>
      <c r="BB54">
        <v>245.91</v>
      </c>
      <c r="BC54">
        <v>229.46</v>
      </c>
      <c r="BD54">
        <v>212.09</v>
      </c>
      <c r="BE54">
        <v>199.7</v>
      </c>
      <c r="BF54">
        <v>187.45</v>
      </c>
      <c r="BG54">
        <v>182.03</v>
      </c>
    </row>
    <row r="55" spans="1:59">
      <c r="B55" t="s">
        <v>371</v>
      </c>
      <c r="C55" t="s">
        <v>121</v>
      </c>
      <c r="M55" t="s">
        <v>500</v>
      </c>
      <c r="N55">
        <v>115.97</v>
      </c>
      <c r="O55">
        <v>145.71</v>
      </c>
      <c r="P55">
        <v>151.78</v>
      </c>
      <c r="Q55">
        <v>167.79</v>
      </c>
      <c r="R55">
        <v>181.8</v>
      </c>
      <c r="S55">
        <v>196.85</v>
      </c>
      <c r="T55">
        <v>239.2</v>
      </c>
      <c r="U55">
        <v>295.05</v>
      </c>
      <c r="V55">
        <v>286.14</v>
      </c>
      <c r="W55">
        <v>294.07</v>
      </c>
      <c r="X55">
        <v>310.31</v>
      </c>
      <c r="Y55">
        <v>317.76</v>
      </c>
      <c r="Z55">
        <v>318.32</v>
      </c>
      <c r="AA55">
        <v>301.56</v>
      </c>
      <c r="AB55">
        <v>355.53</v>
      </c>
      <c r="AC55">
        <v>392.87</v>
      </c>
      <c r="AD55">
        <v>390.35</v>
      </c>
      <c r="AE55">
        <v>346.15</v>
      </c>
      <c r="AF55">
        <v>377.55</v>
      </c>
      <c r="AG55">
        <v>314.99</v>
      </c>
      <c r="AH55">
        <v>307.42</v>
      </c>
      <c r="AI55">
        <v>246.59</v>
      </c>
      <c r="AJ55">
        <v>216</v>
      </c>
      <c r="AK55">
        <v>179.27</v>
      </c>
      <c r="AL55">
        <v>173.26</v>
      </c>
      <c r="AM55">
        <v>173.51</v>
      </c>
      <c r="AN55">
        <v>169.74</v>
      </c>
      <c r="AO55">
        <v>182.14</v>
      </c>
      <c r="AP55">
        <v>155.07</v>
      </c>
      <c r="AQ55">
        <v>115.74</v>
      </c>
      <c r="AR55">
        <v>49.86</v>
      </c>
      <c r="AS55">
        <v>52.11</v>
      </c>
      <c r="AT55">
        <v>47.23</v>
      </c>
      <c r="AU55">
        <v>80.36</v>
      </c>
      <c r="AV55">
        <v>143.71</v>
      </c>
      <c r="AW55">
        <v>131.86000000000001</v>
      </c>
      <c r="AX55">
        <v>133.25</v>
      </c>
      <c r="AY55">
        <v>149.84</v>
      </c>
      <c r="AZ55">
        <v>138.53</v>
      </c>
      <c r="BA55">
        <v>129.66999999999999</v>
      </c>
      <c r="BB55">
        <v>123.62</v>
      </c>
      <c r="BC55">
        <v>111.56</v>
      </c>
      <c r="BD55">
        <v>102.38</v>
      </c>
      <c r="BE55">
        <v>95.93</v>
      </c>
      <c r="BF55">
        <v>85.84</v>
      </c>
      <c r="BG55">
        <v>93.62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572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573</v>
      </c>
      <c r="N79">
        <v>0.88</v>
      </c>
      <c r="O79">
        <v>0.94</v>
      </c>
      <c r="P79">
        <v>1.05</v>
      </c>
      <c r="Q79">
        <v>1.04</v>
      </c>
      <c r="R79">
        <v>1.07</v>
      </c>
      <c r="S79">
        <v>1.19</v>
      </c>
      <c r="T79">
        <v>1.29</v>
      </c>
      <c r="U79">
        <v>1</v>
      </c>
      <c r="V79">
        <v>0.85</v>
      </c>
      <c r="W79">
        <v>0.87</v>
      </c>
      <c r="X79">
        <v>0.89</v>
      </c>
      <c r="Y79">
        <v>0.9</v>
      </c>
      <c r="Z79">
        <v>0.86</v>
      </c>
      <c r="AA79">
        <v>0.9</v>
      </c>
      <c r="AB79">
        <v>0.89</v>
      </c>
      <c r="AC79">
        <v>0.85</v>
      </c>
      <c r="AD79">
        <v>0.88</v>
      </c>
      <c r="AE79">
        <v>0.88</v>
      </c>
      <c r="AF79">
        <v>0.79</v>
      </c>
      <c r="AG79">
        <v>0.8</v>
      </c>
      <c r="AH79">
        <v>0.73</v>
      </c>
      <c r="AI79">
        <v>0.84</v>
      </c>
      <c r="AJ79">
        <v>0.89</v>
      </c>
      <c r="AK79">
        <v>0.87</v>
      </c>
      <c r="AL79">
        <v>0.83</v>
      </c>
      <c r="AM79">
        <v>0.91</v>
      </c>
      <c r="AN79">
        <v>0.8</v>
      </c>
      <c r="AO79">
        <v>0.88</v>
      </c>
      <c r="AP79">
        <v>0.82</v>
      </c>
      <c r="AQ79">
        <v>0.87</v>
      </c>
      <c r="AR79">
        <v>0.83</v>
      </c>
      <c r="AS79">
        <v>0.88</v>
      </c>
      <c r="AT79">
        <v>0.88</v>
      </c>
      <c r="AU79">
        <v>0.88</v>
      </c>
      <c r="AV79">
        <v>0.88</v>
      </c>
      <c r="AW79">
        <v>0.88</v>
      </c>
      <c r="AX79">
        <v>0.88</v>
      </c>
      <c r="AY79">
        <v>0.88</v>
      </c>
      <c r="AZ79">
        <v>0.88</v>
      </c>
      <c r="BA79">
        <v>0.88</v>
      </c>
      <c r="BB79">
        <v>0.88</v>
      </c>
      <c r="BC79">
        <v>0.88</v>
      </c>
      <c r="BD79">
        <v>0.88</v>
      </c>
      <c r="BE79">
        <v>0.88</v>
      </c>
      <c r="BF79">
        <v>0.88</v>
      </c>
      <c r="BG79">
        <v>0.88</v>
      </c>
    </row>
    <row r="80" spans="1:59">
      <c r="B80" t="s">
        <v>377</v>
      </c>
      <c r="C80" t="s">
        <v>121</v>
      </c>
      <c r="M80" t="s">
        <v>574</v>
      </c>
      <c r="N80">
        <v>0.03</v>
      </c>
      <c r="O80">
        <v>0.05</v>
      </c>
      <c r="P80">
        <v>0.08</v>
      </c>
      <c r="Q80">
        <v>0.11</v>
      </c>
      <c r="R80">
        <v>0.1</v>
      </c>
      <c r="S80">
        <v>0.11</v>
      </c>
      <c r="T80">
        <v>0.12</v>
      </c>
      <c r="U80">
        <v>0.11</v>
      </c>
      <c r="V80">
        <v>0.12</v>
      </c>
      <c r="W80">
        <v>0.12</v>
      </c>
      <c r="X80">
        <v>0.11</v>
      </c>
      <c r="Y80">
        <v>0.11</v>
      </c>
      <c r="Z80">
        <v>0.11</v>
      </c>
      <c r="AA80">
        <v>0.12</v>
      </c>
      <c r="AB80">
        <v>0.11</v>
      </c>
      <c r="AC80">
        <v>0.09</v>
      </c>
      <c r="AD80">
        <v>0.1</v>
      </c>
      <c r="AE80">
        <v>0.11</v>
      </c>
      <c r="AF80">
        <v>0.08</v>
      </c>
      <c r="AG80">
        <v>0.09</v>
      </c>
      <c r="AH80">
        <v>0.09</v>
      </c>
      <c r="AI80">
        <v>7.0000000000000007E-2</v>
      </c>
      <c r="AJ80">
        <v>0.08</v>
      </c>
      <c r="AK80">
        <v>0.08</v>
      </c>
      <c r="AL80">
        <v>0.09</v>
      </c>
      <c r="AM80">
        <v>0.09</v>
      </c>
      <c r="AN80">
        <v>0.09</v>
      </c>
      <c r="AO80">
        <v>0.08</v>
      </c>
      <c r="AP80">
        <v>0.09</v>
      </c>
      <c r="AQ80">
        <v>0.09</v>
      </c>
      <c r="AR80">
        <v>0.09</v>
      </c>
      <c r="AS80">
        <v>0.09</v>
      </c>
      <c r="AT80">
        <v>0.09</v>
      </c>
      <c r="AU80">
        <v>0.09</v>
      </c>
      <c r="AV80">
        <v>0.09</v>
      </c>
      <c r="AW80">
        <v>0.09</v>
      </c>
      <c r="AX80">
        <v>0.09</v>
      </c>
      <c r="AY80">
        <v>0.09</v>
      </c>
      <c r="AZ80">
        <v>0.09</v>
      </c>
      <c r="BA80">
        <v>0.09</v>
      </c>
      <c r="BB80">
        <v>0.09</v>
      </c>
      <c r="BC80">
        <v>0.09</v>
      </c>
      <c r="BD80">
        <v>0.09</v>
      </c>
      <c r="BE80">
        <v>0.09</v>
      </c>
      <c r="BF80">
        <v>0.09</v>
      </c>
      <c r="BG80">
        <v>0.09</v>
      </c>
    </row>
    <row r="81" spans="13:59">
      <c r="M81" t="s">
        <v>563</v>
      </c>
      <c r="N81">
        <v>0.02</v>
      </c>
      <c r="O81">
        <v>0.02</v>
      </c>
      <c r="P81">
        <v>0.02</v>
      </c>
      <c r="Q81">
        <v>0.02</v>
      </c>
      <c r="R81">
        <v>0.02</v>
      </c>
      <c r="S81">
        <v>0.02</v>
      </c>
      <c r="T81">
        <v>0.02</v>
      </c>
      <c r="U81">
        <v>0.01</v>
      </c>
      <c r="V81">
        <v>0.02</v>
      </c>
      <c r="W81">
        <v>0.02</v>
      </c>
      <c r="X81">
        <v>0.02</v>
      </c>
      <c r="Y81">
        <v>0.01</v>
      </c>
      <c r="Z81">
        <v>0.02</v>
      </c>
      <c r="AA81">
        <v>0.01</v>
      </c>
      <c r="AB81">
        <v>0.02</v>
      </c>
      <c r="AC81">
        <v>0.02</v>
      </c>
      <c r="AD81">
        <v>0.02</v>
      </c>
      <c r="AE81">
        <v>0.02</v>
      </c>
      <c r="AF81">
        <v>0.03</v>
      </c>
      <c r="AG81">
        <v>0.02</v>
      </c>
      <c r="AH81">
        <v>0.02</v>
      </c>
      <c r="AI81">
        <v>0.02</v>
      </c>
      <c r="AJ81">
        <v>0.02</v>
      </c>
      <c r="AK81">
        <v>0.01</v>
      </c>
      <c r="AL81">
        <v>0.02</v>
      </c>
      <c r="AM81">
        <v>0.01</v>
      </c>
      <c r="AN81">
        <v>0.02</v>
      </c>
      <c r="AO81">
        <v>0.01</v>
      </c>
      <c r="AP81">
        <v>0.02</v>
      </c>
      <c r="AQ81">
        <v>0.02</v>
      </c>
      <c r="AR81">
        <v>0.02</v>
      </c>
      <c r="AS81">
        <v>0.02</v>
      </c>
      <c r="AT81">
        <v>0.02</v>
      </c>
      <c r="AU81">
        <v>0.02</v>
      </c>
      <c r="AV81">
        <v>0.02</v>
      </c>
      <c r="AW81">
        <v>0.02</v>
      </c>
      <c r="AX81">
        <v>0.02</v>
      </c>
      <c r="AY81">
        <v>0.02</v>
      </c>
      <c r="AZ81">
        <v>0.02</v>
      </c>
      <c r="BA81">
        <v>0.02</v>
      </c>
      <c r="BB81">
        <v>0.02</v>
      </c>
      <c r="BC81">
        <v>0.02</v>
      </c>
      <c r="BD81">
        <v>0.02</v>
      </c>
      <c r="BE81">
        <v>0.02</v>
      </c>
      <c r="BF81">
        <v>0.02</v>
      </c>
      <c r="BG81">
        <v>0.02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569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570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0.33</v>
      </c>
      <c r="AM104">
        <v>1.01</v>
      </c>
      <c r="AN104">
        <v>3.11</v>
      </c>
      <c r="AO104">
        <v>5.13</v>
      </c>
      <c r="AP104">
        <v>7.06</v>
      </c>
      <c r="AQ104">
        <v>9.61</v>
      </c>
      <c r="AR104">
        <v>14.43</v>
      </c>
      <c r="AS104">
        <v>19.8</v>
      </c>
      <c r="AT104">
        <v>22.2</v>
      </c>
      <c r="AU104">
        <v>25.4</v>
      </c>
      <c r="AV104">
        <v>28.3</v>
      </c>
      <c r="AW104">
        <v>28.98</v>
      </c>
      <c r="AX104">
        <v>31.72</v>
      </c>
      <c r="AY104">
        <v>33.630000000000003</v>
      </c>
      <c r="AZ104">
        <v>35.590000000000003</v>
      </c>
      <c r="BA104">
        <v>37.840000000000003</v>
      </c>
      <c r="BB104">
        <v>40.11</v>
      </c>
      <c r="BC104">
        <v>40.11</v>
      </c>
      <c r="BD104">
        <v>40.090000000000003</v>
      </c>
      <c r="BE104">
        <v>40.03</v>
      </c>
      <c r="BF104">
        <v>39.19</v>
      </c>
      <c r="BG104">
        <v>37.97</v>
      </c>
    </row>
    <row r="105" spans="1:59">
      <c r="B105" t="s">
        <v>377</v>
      </c>
      <c r="C105" t="s">
        <v>121</v>
      </c>
      <c r="M105" t="s">
        <v>571</v>
      </c>
      <c r="N105">
        <v>0.52</v>
      </c>
      <c r="O105">
        <v>0.52</v>
      </c>
      <c r="P105">
        <v>0.54</v>
      </c>
      <c r="Q105">
        <v>0.54</v>
      </c>
      <c r="R105">
        <v>0.69</v>
      </c>
      <c r="S105">
        <v>1.1299999999999999</v>
      </c>
      <c r="T105">
        <v>1.2</v>
      </c>
      <c r="U105">
        <v>1.43</v>
      </c>
      <c r="V105">
        <v>1.52</v>
      </c>
      <c r="W105">
        <v>1.47</v>
      </c>
      <c r="X105">
        <v>1.66</v>
      </c>
      <c r="Y105">
        <v>1.71</v>
      </c>
      <c r="Z105">
        <v>1.95</v>
      </c>
      <c r="AA105">
        <v>2.13</v>
      </c>
      <c r="AB105">
        <v>2.37</v>
      </c>
      <c r="AC105">
        <v>2.39</v>
      </c>
      <c r="AD105">
        <v>2.33</v>
      </c>
      <c r="AE105">
        <v>2.19</v>
      </c>
      <c r="AF105">
        <v>2.19</v>
      </c>
      <c r="AG105">
        <v>2.0699999999999998</v>
      </c>
      <c r="AH105">
        <v>2.08</v>
      </c>
      <c r="AI105">
        <v>1.94</v>
      </c>
      <c r="AJ105">
        <v>1.9</v>
      </c>
      <c r="AK105">
        <v>1.96</v>
      </c>
      <c r="AL105">
        <v>2.16</v>
      </c>
      <c r="AM105">
        <v>2.25</v>
      </c>
      <c r="AN105">
        <v>2.8</v>
      </c>
      <c r="AO105">
        <v>2.4500000000000002</v>
      </c>
      <c r="AP105">
        <v>2.97</v>
      </c>
      <c r="AQ105">
        <v>3.7</v>
      </c>
      <c r="AR105">
        <v>3.46</v>
      </c>
      <c r="AS105">
        <v>3.89</v>
      </c>
      <c r="AT105">
        <v>4.47</v>
      </c>
      <c r="AU105">
        <v>4.8499999999999996</v>
      </c>
      <c r="AV105">
        <v>4.8099999999999996</v>
      </c>
      <c r="AW105">
        <v>4.8099999999999996</v>
      </c>
      <c r="AX105">
        <v>4.8099999999999996</v>
      </c>
      <c r="AY105">
        <v>4.79</v>
      </c>
      <c r="AZ105">
        <v>4.79</v>
      </c>
      <c r="BA105">
        <v>4.8099999999999996</v>
      </c>
      <c r="BB105">
        <v>4.93</v>
      </c>
      <c r="BC105">
        <v>4.8899999999999997</v>
      </c>
      <c r="BD105">
        <v>4.8600000000000003</v>
      </c>
      <c r="BE105">
        <v>4.8600000000000003</v>
      </c>
      <c r="BF105">
        <v>4.71</v>
      </c>
      <c r="BG105">
        <v>4.66</v>
      </c>
    </row>
    <row r="106" spans="1:59">
      <c r="M106" t="s">
        <v>541</v>
      </c>
      <c r="N106">
        <v>0.24</v>
      </c>
      <c r="O106">
        <v>0.39</v>
      </c>
      <c r="P106">
        <v>0.36</v>
      </c>
      <c r="Q106">
        <v>0.54</v>
      </c>
      <c r="R106">
        <v>0.59</v>
      </c>
      <c r="S106">
        <v>0.63</v>
      </c>
      <c r="T106">
        <v>0.79</v>
      </c>
      <c r="U106">
        <v>0.96</v>
      </c>
      <c r="V106">
        <v>1.1499999999999999</v>
      </c>
      <c r="W106">
        <v>1.19</v>
      </c>
      <c r="X106">
        <v>1.25</v>
      </c>
      <c r="Y106">
        <v>1.34</v>
      </c>
      <c r="Z106">
        <v>1.41</v>
      </c>
      <c r="AA106">
        <v>1.44</v>
      </c>
      <c r="AB106">
        <v>1.37</v>
      </c>
      <c r="AC106">
        <v>1.44</v>
      </c>
      <c r="AD106">
        <v>1.59</v>
      </c>
      <c r="AE106">
        <v>1.72</v>
      </c>
      <c r="AF106">
        <v>1.73</v>
      </c>
      <c r="AG106">
        <v>2.11</v>
      </c>
      <c r="AH106">
        <v>2.25</v>
      </c>
      <c r="AI106">
        <v>2.16</v>
      </c>
      <c r="AJ106">
        <v>2.5</v>
      </c>
      <c r="AK106">
        <v>2.63</v>
      </c>
      <c r="AL106">
        <v>3.06</v>
      </c>
      <c r="AM106">
        <v>3.03</v>
      </c>
      <c r="AN106">
        <v>3.14</v>
      </c>
      <c r="AO106">
        <v>3.33</v>
      </c>
      <c r="AP106">
        <v>3.3</v>
      </c>
      <c r="AQ106">
        <v>3.24</v>
      </c>
      <c r="AR106">
        <v>3.49</v>
      </c>
      <c r="AS106">
        <v>6.81</v>
      </c>
      <c r="AT106">
        <v>6.76</v>
      </c>
      <c r="AU106">
        <v>6.72</v>
      </c>
      <c r="AV106">
        <v>6.76</v>
      </c>
      <c r="AW106">
        <v>6.75</v>
      </c>
      <c r="AX106">
        <v>6.76</v>
      </c>
      <c r="AY106">
        <v>6.77</v>
      </c>
      <c r="AZ106">
        <v>6.78</v>
      </c>
      <c r="BA106">
        <v>6.78</v>
      </c>
      <c r="BB106">
        <v>6.8</v>
      </c>
      <c r="BC106">
        <v>6.81</v>
      </c>
      <c r="BD106">
        <v>4.8899999999999997</v>
      </c>
      <c r="BE106">
        <v>0.63</v>
      </c>
      <c r="BF106">
        <v>0.63</v>
      </c>
      <c r="BG106">
        <v>0.62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567</v>
      </c>
    </row>
    <row r="128" spans="1:54">
      <c r="M128" s="14" t="s">
        <v>121</v>
      </c>
      <c r="N128" s="14" t="s">
        <v>278</v>
      </c>
      <c r="O128" s="14" t="s">
        <v>279</v>
      </c>
      <c r="P128" s="14" t="s">
        <v>280</v>
      </c>
      <c r="Q128" s="14" t="s">
        <v>281</v>
      </c>
      <c r="R128" s="14" t="s">
        <v>282</v>
      </c>
      <c r="S128" s="14" t="s">
        <v>283</v>
      </c>
      <c r="T128" s="14" t="s">
        <v>284</v>
      </c>
      <c r="U128" s="14" t="s">
        <v>285</v>
      </c>
      <c r="V128" s="14" t="s">
        <v>286</v>
      </c>
      <c r="W128" s="14" t="s">
        <v>234</v>
      </c>
      <c r="X128" s="14" t="s">
        <v>287</v>
      </c>
      <c r="Y128" s="14" t="s">
        <v>288</v>
      </c>
      <c r="Z128" s="14" t="s">
        <v>289</v>
      </c>
      <c r="AA128" s="14" t="s">
        <v>290</v>
      </c>
      <c r="AB128" s="14" t="s">
        <v>291</v>
      </c>
    </row>
    <row r="129" spans="2:28">
      <c r="B129" t="s">
        <v>306</v>
      </c>
      <c r="M129" t="s">
        <v>568</v>
      </c>
      <c r="N129">
        <v>0.63</v>
      </c>
      <c r="O129">
        <v>0.71</v>
      </c>
      <c r="P129">
        <v>0.81</v>
      </c>
      <c r="Q129">
        <v>0.91</v>
      </c>
      <c r="R129">
        <v>0.93</v>
      </c>
      <c r="S129">
        <v>1.01</v>
      </c>
      <c r="T129">
        <v>1.08</v>
      </c>
      <c r="U129">
        <v>1.1399999999999999</v>
      </c>
      <c r="V129">
        <v>1.21</v>
      </c>
      <c r="W129">
        <v>1.28</v>
      </c>
      <c r="X129">
        <v>1.28</v>
      </c>
      <c r="Y129">
        <v>1.28</v>
      </c>
      <c r="Z129">
        <v>1.28</v>
      </c>
      <c r="AA129">
        <v>1.25</v>
      </c>
      <c r="AB129">
        <v>1.22</v>
      </c>
    </row>
    <row r="130" spans="2:28">
      <c r="B130" t="s">
        <v>306</v>
      </c>
      <c r="C130" t="s">
        <v>121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564</v>
      </c>
    </row>
    <row r="153" spans="1:54">
      <c r="M153" s="14" t="s">
        <v>121</v>
      </c>
      <c r="N153" s="14" t="s">
        <v>234</v>
      </c>
      <c r="O153" s="14" t="s">
        <v>291</v>
      </c>
    </row>
    <row r="154" spans="1:54">
      <c r="B154" t="s">
        <v>330</v>
      </c>
      <c r="M154" t="s">
        <v>560</v>
      </c>
      <c r="N154">
        <v>0.97</v>
      </c>
      <c r="O154">
        <v>0.97</v>
      </c>
    </row>
    <row r="155" spans="1:54">
      <c r="B155" t="s">
        <v>443</v>
      </c>
      <c r="C155" t="s">
        <v>121</v>
      </c>
      <c r="M155" t="s">
        <v>561</v>
      </c>
      <c r="N155">
        <v>1.08</v>
      </c>
      <c r="O155">
        <v>0.9</v>
      </c>
    </row>
    <row r="156" spans="1:54">
      <c r="M156" t="s">
        <v>562</v>
      </c>
      <c r="N156">
        <v>0.08</v>
      </c>
      <c r="O156">
        <v>7.0000000000000007E-2</v>
      </c>
    </row>
    <row r="157" spans="1:54">
      <c r="M157" t="s">
        <v>563</v>
      </c>
      <c r="N157">
        <v>0.14000000000000001</v>
      </c>
      <c r="O157">
        <v>0.15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565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303</v>
      </c>
      <c r="N179">
        <v>2.02</v>
      </c>
      <c r="O179">
        <v>2.5299999999999998</v>
      </c>
      <c r="P179">
        <v>2.78</v>
      </c>
      <c r="Q179">
        <v>2.7</v>
      </c>
      <c r="R179">
        <v>2.79</v>
      </c>
      <c r="S179">
        <v>2.81</v>
      </c>
      <c r="T179">
        <v>3.13</v>
      </c>
      <c r="U179">
        <v>3.38</v>
      </c>
      <c r="V179">
        <v>3.14</v>
      </c>
      <c r="W179">
        <v>4.05</v>
      </c>
      <c r="X179">
        <v>3.68</v>
      </c>
      <c r="Y179">
        <v>3.72</v>
      </c>
      <c r="Z179">
        <v>3.67</v>
      </c>
      <c r="AA179">
        <v>3.7</v>
      </c>
      <c r="AB179">
        <v>3.85</v>
      </c>
      <c r="AC179">
        <v>3.57</v>
      </c>
      <c r="AD179">
        <v>3.6</v>
      </c>
      <c r="AE179">
        <v>3.58</v>
      </c>
      <c r="AF179">
        <v>3.24</v>
      </c>
      <c r="AG179">
        <v>2.96</v>
      </c>
      <c r="AH179">
        <v>2.97</v>
      </c>
      <c r="AI179">
        <v>2.83</v>
      </c>
      <c r="AJ179">
        <v>2.85</v>
      </c>
      <c r="AK179">
        <v>2.76</v>
      </c>
      <c r="AL179">
        <v>2.71</v>
      </c>
      <c r="AM179">
        <v>2.84</v>
      </c>
      <c r="AN179">
        <v>2.63</v>
      </c>
      <c r="AO179">
        <v>2.7</v>
      </c>
      <c r="AP179">
        <v>2.5099999999999998</v>
      </c>
      <c r="AQ179">
        <v>2.41</v>
      </c>
      <c r="AR179">
        <v>2.0499999999999998</v>
      </c>
      <c r="AS179">
        <v>2.08</v>
      </c>
      <c r="AT179">
        <v>2.37</v>
      </c>
      <c r="AU179">
        <v>2.29</v>
      </c>
      <c r="AV179">
        <v>2.25</v>
      </c>
      <c r="AW179">
        <v>2.16</v>
      </c>
      <c r="AX179">
        <v>2.21</v>
      </c>
      <c r="AY179">
        <v>2.23</v>
      </c>
      <c r="AZ179">
        <v>2.27</v>
      </c>
      <c r="BA179">
        <v>2.2599999999999998</v>
      </c>
      <c r="BB179">
        <v>2.2599999999999998</v>
      </c>
    </row>
    <row r="180" spans="2:59">
      <c r="B180" t="s">
        <v>305</v>
      </c>
      <c r="C180" t="s">
        <v>121</v>
      </c>
      <c r="M180" t="s">
        <v>304</v>
      </c>
      <c r="N180">
        <v>2.02</v>
      </c>
      <c r="O180">
        <v>2.5299999999999998</v>
      </c>
      <c r="P180">
        <v>2.79</v>
      </c>
      <c r="Q180">
        <v>2.7</v>
      </c>
      <c r="R180">
        <v>2.79</v>
      </c>
      <c r="S180">
        <v>2.81</v>
      </c>
      <c r="T180">
        <v>3.13</v>
      </c>
      <c r="U180">
        <v>3.38</v>
      </c>
      <c r="V180">
        <v>3.14</v>
      </c>
      <c r="W180">
        <v>4.05</v>
      </c>
      <c r="X180">
        <v>3.68</v>
      </c>
      <c r="Y180">
        <v>3.72</v>
      </c>
      <c r="Z180">
        <v>3.67</v>
      </c>
      <c r="AA180">
        <v>3.7</v>
      </c>
      <c r="AB180">
        <v>3.85</v>
      </c>
      <c r="AC180">
        <v>3.57</v>
      </c>
      <c r="AD180">
        <v>3.6</v>
      </c>
      <c r="AE180">
        <v>3.58</v>
      </c>
      <c r="AF180">
        <v>3.24</v>
      </c>
      <c r="AG180">
        <v>2.96</v>
      </c>
      <c r="AH180">
        <v>2.97</v>
      </c>
      <c r="AI180">
        <v>2.83</v>
      </c>
      <c r="AJ180">
        <v>2.85</v>
      </c>
      <c r="AK180">
        <v>2.76</v>
      </c>
      <c r="AL180">
        <v>2.71</v>
      </c>
      <c r="AM180">
        <v>2.84</v>
      </c>
      <c r="AN180">
        <v>2.63</v>
      </c>
      <c r="AO180">
        <v>2.7</v>
      </c>
      <c r="AP180">
        <v>2.52</v>
      </c>
      <c r="AQ180">
        <v>2.42</v>
      </c>
      <c r="AR180">
        <v>1.9</v>
      </c>
      <c r="AS180">
        <v>2.37</v>
      </c>
      <c r="AT180">
        <v>2.2999999999999998</v>
      </c>
      <c r="AU180">
        <v>2.41</v>
      </c>
      <c r="AV180">
        <v>2.73</v>
      </c>
      <c r="AW180">
        <v>2.4300000000000002</v>
      </c>
      <c r="AX180">
        <v>2.35</v>
      </c>
      <c r="AY180">
        <v>2.41</v>
      </c>
      <c r="AZ180">
        <v>2.35</v>
      </c>
      <c r="BA180">
        <v>2.3199999999999998</v>
      </c>
      <c r="BB180">
        <v>2.27</v>
      </c>
      <c r="BC180">
        <v>2.21</v>
      </c>
      <c r="BD180">
        <v>2.15</v>
      </c>
      <c r="BE180">
        <v>2.11</v>
      </c>
      <c r="BF180">
        <v>2.06</v>
      </c>
      <c r="BG180">
        <v>2.08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566</v>
      </c>
    </row>
    <row r="203" spans="1:54">
      <c r="M203" s="14" t="s">
        <v>121</v>
      </c>
      <c r="N203" s="14" t="s">
        <v>278</v>
      </c>
      <c r="O203" s="14" t="s">
        <v>279</v>
      </c>
      <c r="P203" s="14" t="s">
        <v>280</v>
      </c>
      <c r="Q203" s="14" t="s">
        <v>281</v>
      </c>
      <c r="R203" s="14" t="s">
        <v>282</v>
      </c>
      <c r="S203" s="14" t="s">
        <v>283</v>
      </c>
      <c r="T203" s="14" t="s">
        <v>284</v>
      </c>
      <c r="U203" s="14" t="s">
        <v>285</v>
      </c>
      <c r="V203" s="14" t="s">
        <v>286</v>
      </c>
      <c r="W203" s="14" t="s">
        <v>234</v>
      </c>
      <c r="X203" s="14" t="s">
        <v>287</v>
      </c>
      <c r="Y203" s="14" t="s">
        <v>288</v>
      </c>
      <c r="Z203" s="14" t="s">
        <v>289</v>
      </c>
      <c r="AA203" s="14" t="s">
        <v>290</v>
      </c>
      <c r="AB203" s="14" t="s">
        <v>291</v>
      </c>
    </row>
    <row r="204" spans="1:54">
      <c r="B204" t="s">
        <v>306</v>
      </c>
      <c r="M204" t="s">
        <v>545</v>
      </c>
      <c r="N204">
        <v>20</v>
      </c>
      <c r="O204">
        <v>22</v>
      </c>
      <c r="P204">
        <v>25</v>
      </c>
      <c r="Q204">
        <v>29</v>
      </c>
      <c r="R204">
        <v>30</v>
      </c>
      <c r="S204">
        <v>33</v>
      </c>
      <c r="T204">
        <v>36</v>
      </c>
      <c r="U204">
        <v>38</v>
      </c>
      <c r="V204">
        <v>41</v>
      </c>
      <c r="W204">
        <v>43</v>
      </c>
      <c r="X204">
        <v>43</v>
      </c>
      <c r="Y204">
        <v>43</v>
      </c>
      <c r="Z204">
        <v>43</v>
      </c>
      <c r="AA204">
        <v>43</v>
      </c>
      <c r="AB204">
        <v>43</v>
      </c>
    </row>
    <row r="205" spans="1:54">
      <c r="B205" t="s">
        <v>428</v>
      </c>
      <c r="C205" t="s">
        <v>121</v>
      </c>
      <c r="M205" t="s">
        <v>304</v>
      </c>
      <c r="N205">
        <v>19.8</v>
      </c>
      <c r="O205">
        <v>22.2</v>
      </c>
      <c r="P205">
        <v>25.4</v>
      </c>
      <c r="Q205">
        <v>28.3</v>
      </c>
      <c r="R205">
        <v>28.98</v>
      </c>
      <c r="S205">
        <v>31.72</v>
      </c>
      <c r="T205">
        <v>33.630000000000003</v>
      </c>
      <c r="U205">
        <v>35.590000000000003</v>
      </c>
      <c r="V205">
        <v>37.840000000000003</v>
      </c>
      <c r="W205">
        <v>40.11</v>
      </c>
      <c r="X205">
        <v>40.11</v>
      </c>
      <c r="Y205">
        <v>40.090000000000003</v>
      </c>
      <c r="Z205">
        <v>40.03</v>
      </c>
      <c r="AA205">
        <v>39.19</v>
      </c>
      <c r="AB205">
        <v>37.97</v>
      </c>
    </row>
    <row r="206" spans="1:54">
      <c r="M206" t="s">
        <v>546</v>
      </c>
      <c r="N206">
        <v>20</v>
      </c>
      <c r="O206">
        <v>22</v>
      </c>
      <c r="P206">
        <v>25</v>
      </c>
      <c r="Q206">
        <v>28</v>
      </c>
      <c r="R206">
        <v>28</v>
      </c>
      <c r="S206">
        <v>30</v>
      </c>
      <c r="T206">
        <v>32</v>
      </c>
      <c r="U206">
        <v>33</v>
      </c>
      <c r="V206">
        <v>35</v>
      </c>
      <c r="W206">
        <v>37</v>
      </c>
      <c r="X206">
        <v>37</v>
      </c>
      <c r="Y206">
        <v>37</v>
      </c>
      <c r="Z206">
        <v>37</v>
      </c>
      <c r="AA206">
        <v>35</v>
      </c>
      <c r="AB206">
        <v>33</v>
      </c>
    </row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556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500</v>
      </c>
      <c r="N4">
        <v>66.97</v>
      </c>
      <c r="O4">
        <v>76.81</v>
      </c>
      <c r="P4">
        <v>79.83</v>
      </c>
      <c r="Q4">
        <v>91.7</v>
      </c>
      <c r="R4">
        <v>102.64</v>
      </c>
      <c r="S4">
        <v>120.15</v>
      </c>
      <c r="T4">
        <v>141.38</v>
      </c>
      <c r="U4">
        <v>145.05000000000001</v>
      </c>
      <c r="V4">
        <v>157.1</v>
      </c>
      <c r="W4">
        <v>164.33</v>
      </c>
      <c r="X4">
        <v>161.08000000000001</v>
      </c>
      <c r="Y4">
        <v>169.36</v>
      </c>
      <c r="Z4">
        <v>167.43</v>
      </c>
      <c r="AA4">
        <v>169.72</v>
      </c>
      <c r="AB4">
        <v>168.04</v>
      </c>
      <c r="AC4">
        <v>159.58000000000001</v>
      </c>
      <c r="AD4">
        <v>162.71</v>
      </c>
      <c r="AE4">
        <v>142.87</v>
      </c>
      <c r="AF4">
        <v>144.16</v>
      </c>
      <c r="AG4">
        <v>138.69999999999999</v>
      </c>
      <c r="AH4">
        <v>159.01</v>
      </c>
      <c r="AI4">
        <v>131.55000000000001</v>
      </c>
      <c r="AJ4">
        <v>121.47</v>
      </c>
      <c r="AK4">
        <v>114.68</v>
      </c>
      <c r="AL4">
        <v>95.83</v>
      </c>
      <c r="AM4">
        <v>95.99</v>
      </c>
      <c r="AN4">
        <v>99.75</v>
      </c>
      <c r="AO4">
        <v>93.29</v>
      </c>
      <c r="AP4">
        <v>91.79</v>
      </c>
      <c r="AQ4">
        <v>85.02</v>
      </c>
      <c r="AR4">
        <v>70.510000000000005</v>
      </c>
      <c r="AS4">
        <v>58.55</v>
      </c>
      <c r="AT4">
        <v>51.87</v>
      </c>
      <c r="AU4">
        <v>48.19</v>
      </c>
      <c r="AV4">
        <v>49.34</v>
      </c>
      <c r="AW4">
        <v>47.52</v>
      </c>
      <c r="AX4">
        <v>39.65</v>
      </c>
      <c r="AY4">
        <v>32.75</v>
      </c>
      <c r="AZ4">
        <v>25.94</v>
      </c>
      <c r="BA4">
        <v>19.489999999999998</v>
      </c>
      <c r="BB4">
        <v>13.54</v>
      </c>
      <c r="BC4">
        <v>10.61</v>
      </c>
      <c r="BD4">
        <v>8.36</v>
      </c>
      <c r="BE4">
        <v>6.11</v>
      </c>
      <c r="BF4">
        <v>4.75</v>
      </c>
      <c r="BG4">
        <v>3.53</v>
      </c>
    </row>
    <row r="5" spans="1:59">
      <c r="B5" t="s">
        <v>484</v>
      </c>
      <c r="C5" t="s">
        <v>121</v>
      </c>
      <c r="M5" t="s">
        <v>557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0.34</v>
      </c>
      <c r="AM5">
        <v>1.02</v>
      </c>
      <c r="AN5">
        <v>3.14</v>
      </c>
      <c r="AO5">
        <v>5.18</v>
      </c>
      <c r="AP5">
        <v>7.13</v>
      </c>
      <c r="AQ5">
        <v>9.49</v>
      </c>
      <c r="AR5">
        <v>13.55</v>
      </c>
      <c r="AS5">
        <v>19.8</v>
      </c>
      <c r="AT5">
        <v>22.2</v>
      </c>
      <c r="AU5">
        <v>25.4</v>
      </c>
      <c r="AV5">
        <v>28.3</v>
      </c>
      <c r="AW5">
        <v>28.98</v>
      </c>
      <c r="AX5">
        <v>31.72</v>
      </c>
      <c r="AY5">
        <v>33.630000000000003</v>
      </c>
      <c r="AZ5">
        <v>35.590000000000003</v>
      </c>
      <c r="BA5">
        <v>37.840000000000003</v>
      </c>
      <c r="BB5">
        <v>40.11</v>
      </c>
      <c r="BC5">
        <v>40.11</v>
      </c>
      <c r="BD5">
        <v>40.090000000000003</v>
      </c>
      <c r="BE5">
        <v>40.03</v>
      </c>
      <c r="BF5">
        <v>39.19</v>
      </c>
      <c r="BG5">
        <v>37.97</v>
      </c>
    </row>
    <row r="6" spans="1:59">
      <c r="M6" t="s">
        <v>558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0.01</v>
      </c>
      <c r="AN6" s="9">
        <v>0.03</v>
      </c>
      <c r="AO6" s="9">
        <v>0.05</v>
      </c>
      <c r="AP6" s="9">
        <v>7.0000000000000007E-2</v>
      </c>
      <c r="AQ6" s="9">
        <v>0.1</v>
      </c>
      <c r="AR6" s="9">
        <v>0.16</v>
      </c>
      <c r="AS6" s="9">
        <v>0.25</v>
      </c>
      <c r="AT6" s="9">
        <v>0.3</v>
      </c>
      <c r="AU6" s="9">
        <v>0.35</v>
      </c>
      <c r="AV6" s="9">
        <v>0.36</v>
      </c>
      <c r="AW6" s="9">
        <v>0.38</v>
      </c>
      <c r="AX6" s="9">
        <v>0.44</v>
      </c>
      <c r="AY6" s="9">
        <v>0.51</v>
      </c>
      <c r="AZ6" s="9">
        <v>0.57999999999999996</v>
      </c>
      <c r="BA6" s="9">
        <v>0.66</v>
      </c>
      <c r="BB6" s="9">
        <v>0.75</v>
      </c>
      <c r="BC6" s="9">
        <v>0.79</v>
      </c>
      <c r="BD6" s="9">
        <v>0.83</v>
      </c>
      <c r="BE6" s="9">
        <v>0.87</v>
      </c>
      <c r="BF6" s="9">
        <v>0.89</v>
      </c>
      <c r="BG6" s="9">
        <v>0.92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547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  <c r="X28" s="14" t="s">
        <v>287</v>
      </c>
      <c r="Y28" s="14" t="s">
        <v>288</v>
      </c>
      <c r="Z28" s="14" t="s">
        <v>289</v>
      </c>
      <c r="AA28" s="14" t="s">
        <v>290</v>
      </c>
      <c r="AB28" s="14" t="s">
        <v>291</v>
      </c>
    </row>
    <row r="29" spans="1:54">
      <c r="B29" t="s">
        <v>330</v>
      </c>
      <c r="M29" t="s">
        <v>439</v>
      </c>
      <c r="N29">
        <v>6.06</v>
      </c>
      <c r="O29">
        <v>6.49</v>
      </c>
      <c r="P29">
        <v>6.91</v>
      </c>
      <c r="Q29">
        <v>7.34</v>
      </c>
      <c r="R29">
        <v>7.76</v>
      </c>
      <c r="S29">
        <v>8.11</v>
      </c>
      <c r="T29">
        <v>8.4700000000000006</v>
      </c>
      <c r="U29">
        <v>8.82</v>
      </c>
      <c r="V29">
        <v>9.17</v>
      </c>
      <c r="W29">
        <v>9.5299999999999994</v>
      </c>
      <c r="X29">
        <v>9.1999999999999993</v>
      </c>
      <c r="Y29">
        <v>8.8699999999999992</v>
      </c>
      <c r="Z29">
        <v>8.5399999999999991</v>
      </c>
      <c r="AA29">
        <v>8.2100000000000009</v>
      </c>
      <c r="AB29">
        <v>7.88</v>
      </c>
    </row>
    <row r="30" spans="1:54">
      <c r="B30" t="s">
        <v>342</v>
      </c>
      <c r="C30" t="s">
        <v>121</v>
      </c>
      <c r="M30" t="s">
        <v>548</v>
      </c>
      <c r="N30">
        <v>21.59</v>
      </c>
      <c r="O30">
        <v>21.8</v>
      </c>
      <c r="P30">
        <v>22.02</v>
      </c>
      <c r="Q30">
        <v>22.23</v>
      </c>
      <c r="R30">
        <v>22.45</v>
      </c>
      <c r="S30">
        <v>22.22</v>
      </c>
      <c r="T30">
        <v>21.99</v>
      </c>
      <c r="U30">
        <v>21.75</v>
      </c>
      <c r="V30">
        <v>21.52</v>
      </c>
      <c r="W30">
        <v>21.29</v>
      </c>
      <c r="X30">
        <v>20.68</v>
      </c>
      <c r="Y30">
        <v>20.079999999999998</v>
      </c>
      <c r="Z30">
        <v>19.47</v>
      </c>
      <c r="AA30">
        <v>18.87</v>
      </c>
      <c r="AB30">
        <v>18.260000000000002</v>
      </c>
    </row>
    <row r="31" spans="1:54">
      <c r="M31" t="s">
        <v>441</v>
      </c>
      <c r="N31">
        <v>34.94</v>
      </c>
      <c r="O31">
        <v>33.39</v>
      </c>
      <c r="P31">
        <v>31.83</v>
      </c>
      <c r="Q31">
        <v>30.27</v>
      </c>
      <c r="R31">
        <v>28.72</v>
      </c>
      <c r="S31">
        <v>26.03</v>
      </c>
      <c r="T31">
        <v>23.35</v>
      </c>
      <c r="U31">
        <v>20.66</v>
      </c>
      <c r="V31">
        <v>17.97</v>
      </c>
      <c r="W31">
        <v>15.29</v>
      </c>
      <c r="X31">
        <v>13.82</v>
      </c>
      <c r="Y31">
        <v>12.35</v>
      </c>
      <c r="Z31">
        <v>10.88</v>
      </c>
      <c r="AA31">
        <v>9.41</v>
      </c>
      <c r="AB31">
        <v>7.94</v>
      </c>
    </row>
    <row r="32" spans="1:54">
      <c r="M32" t="s">
        <v>549</v>
      </c>
      <c r="N32">
        <v>8.44</v>
      </c>
      <c r="O32">
        <v>6.39</v>
      </c>
      <c r="P32">
        <v>7.29</v>
      </c>
      <c r="Q32">
        <v>11.65</v>
      </c>
      <c r="R32">
        <v>11.31</v>
      </c>
      <c r="S32">
        <v>9.18</v>
      </c>
      <c r="T32">
        <v>7.38</v>
      </c>
      <c r="U32">
        <v>5.85</v>
      </c>
      <c r="V32">
        <v>4.8499999999999996</v>
      </c>
      <c r="W32">
        <v>4.04</v>
      </c>
      <c r="X32">
        <v>3.61</v>
      </c>
      <c r="Y32">
        <v>3.61</v>
      </c>
      <c r="Z32">
        <v>3.62</v>
      </c>
      <c r="AA32">
        <v>3.77</v>
      </c>
      <c r="AB32">
        <v>3.81</v>
      </c>
    </row>
    <row r="33" spans="13:28">
      <c r="M33" t="s">
        <v>550</v>
      </c>
      <c r="N33">
        <v>6.31</v>
      </c>
      <c r="O33">
        <v>4.96</v>
      </c>
      <c r="P33">
        <v>4.45</v>
      </c>
      <c r="Q33">
        <v>4.9800000000000004</v>
      </c>
      <c r="R33">
        <v>5.01</v>
      </c>
      <c r="S33">
        <v>4.49</v>
      </c>
      <c r="T33">
        <v>3.8</v>
      </c>
      <c r="U33">
        <v>2.98</v>
      </c>
      <c r="V33">
        <v>2.2999999999999998</v>
      </c>
      <c r="W33">
        <v>1.94</v>
      </c>
      <c r="X33">
        <v>1.8</v>
      </c>
      <c r="Y33">
        <v>1.93</v>
      </c>
      <c r="Z33">
        <v>1.99</v>
      </c>
      <c r="AA33">
        <v>2.06</v>
      </c>
      <c r="AB33">
        <v>1.99</v>
      </c>
    </row>
    <row r="34" spans="13:28">
      <c r="M34" t="s">
        <v>457</v>
      </c>
      <c r="N34">
        <v>1.01</v>
      </c>
      <c r="O34">
        <v>1.03</v>
      </c>
      <c r="P34">
        <v>1.0900000000000001</v>
      </c>
      <c r="Q34">
        <v>1.1599999999999999</v>
      </c>
      <c r="R34">
        <v>1.25</v>
      </c>
      <c r="S34">
        <v>1.34</v>
      </c>
      <c r="T34">
        <v>1.41</v>
      </c>
      <c r="U34">
        <v>1.47</v>
      </c>
      <c r="V34">
        <v>1.52</v>
      </c>
      <c r="W34">
        <v>1.56</v>
      </c>
      <c r="X34">
        <v>1.6</v>
      </c>
      <c r="Y34">
        <v>1.62</v>
      </c>
      <c r="Z34">
        <v>1.64</v>
      </c>
      <c r="AA34">
        <v>1.63</v>
      </c>
      <c r="AB34">
        <v>1.62</v>
      </c>
    </row>
    <row r="35" spans="13:28">
      <c r="M35" t="s">
        <v>551</v>
      </c>
      <c r="N35">
        <v>19.8</v>
      </c>
      <c r="O35">
        <v>22.2</v>
      </c>
      <c r="P35">
        <v>25.4</v>
      </c>
      <c r="Q35">
        <v>28.3</v>
      </c>
      <c r="R35">
        <v>28.98</v>
      </c>
      <c r="S35">
        <v>31.72</v>
      </c>
      <c r="T35">
        <v>33.630000000000003</v>
      </c>
      <c r="U35">
        <v>35.590000000000003</v>
      </c>
      <c r="V35">
        <v>37.840000000000003</v>
      </c>
      <c r="W35">
        <v>40.11</v>
      </c>
      <c r="X35">
        <v>40.11</v>
      </c>
      <c r="Y35">
        <v>40.090000000000003</v>
      </c>
      <c r="Z35">
        <v>40.03</v>
      </c>
      <c r="AA35">
        <v>39.19</v>
      </c>
      <c r="AB35">
        <v>37.97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82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306</v>
      </c>
      <c r="M54" t="s">
        <v>552</v>
      </c>
      <c r="N54" s="9">
        <v>0.18</v>
      </c>
      <c r="O54" s="9">
        <v>0.22</v>
      </c>
      <c r="P54" s="9">
        <v>0.28999999999999998</v>
      </c>
      <c r="Q54" s="9">
        <v>0.33</v>
      </c>
      <c r="R54" s="9">
        <v>0.39</v>
      </c>
      <c r="S54" s="9">
        <v>0.42</v>
      </c>
      <c r="T54" s="9">
        <v>0.49</v>
      </c>
      <c r="U54" s="9">
        <v>0.54</v>
      </c>
      <c r="V54" s="9">
        <v>0.59</v>
      </c>
      <c r="W54" s="9">
        <v>0.66</v>
      </c>
      <c r="X54" s="9">
        <v>0.72</v>
      </c>
      <c r="Y54" s="9"/>
      <c r="Z54" s="9"/>
      <c r="AA54" s="9"/>
      <c r="AB54" s="9"/>
      <c r="AC54" s="9"/>
    </row>
    <row r="55" spans="1:54">
      <c r="B55" t="s">
        <v>314</v>
      </c>
      <c r="C55" t="s">
        <v>121</v>
      </c>
      <c r="M55" t="s">
        <v>553</v>
      </c>
      <c r="N55" s="9">
        <v>0.16</v>
      </c>
      <c r="O55" s="9">
        <v>0.25</v>
      </c>
      <c r="P55" s="9">
        <v>0.3</v>
      </c>
      <c r="Q55" s="9">
        <v>0.35</v>
      </c>
      <c r="R55" s="9">
        <v>0.36</v>
      </c>
      <c r="S55" s="9">
        <v>0.38</v>
      </c>
      <c r="T55" s="9">
        <v>0.44</v>
      </c>
      <c r="U55" s="9">
        <v>0.51</v>
      </c>
      <c r="V55" s="9">
        <v>0.57999999999999996</v>
      </c>
      <c r="W55" s="9">
        <v>0.66</v>
      </c>
      <c r="X55" s="9">
        <v>0.75</v>
      </c>
      <c r="Y55" s="9">
        <v>0.79</v>
      </c>
      <c r="Z55" s="9">
        <v>0.83</v>
      </c>
      <c r="AA55" s="9">
        <v>0.87</v>
      </c>
      <c r="AB55" s="9">
        <v>0.89</v>
      </c>
      <c r="AC55" s="9">
        <v>0.92</v>
      </c>
    </row>
    <row r="56" spans="1:54">
      <c r="M56" t="s">
        <v>554</v>
      </c>
      <c r="N56">
        <v>88.25</v>
      </c>
      <c r="O56">
        <v>83.14</v>
      </c>
      <c r="P56">
        <v>77.73</v>
      </c>
      <c r="Q56">
        <v>75.92</v>
      </c>
      <c r="R56">
        <v>71.88</v>
      </c>
      <c r="S56">
        <v>68.47</v>
      </c>
      <c r="T56">
        <v>65.16</v>
      </c>
      <c r="U56">
        <v>62.6</v>
      </c>
      <c r="V56">
        <v>60.38</v>
      </c>
      <c r="W56">
        <v>58.3</v>
      </c>
      <c r="X56">
        <v>56.19</v>
      </c>
    </row>
    <row r="57" spans="1:54">
      <c r="M57" t="s">
        <v>555</v>
      </c>
      <c r="N57">
        <v>84.06</v>
      </c>
      <c r="O57">
        <v>78.349999999999994</v>
      </c>
      <c r="P57">
        <v>74.069999999999993</v>
      </c>
      <c r="Q57">
        <v>73.59</v>
      </c>
      <c r="R57">
        <v>77.64</v>
      </c>
      <c r="S57">
        <v>76.489999999999995</v>
      </c>
      <c r="T57">
        <v>71.37</v>
      </c>
      <c r="U57">
        <v>66.38</v>
      </c>
      <c r="V57">
        <v>61.53</v>
      </c>
      <c r="W57">
        <v>57.33</v>
      </c>
      <c r="X57">
        <v>53.65</v>
      </c>
      <c r="Y57">
        <v>50.72</v>
      </c>
      <c r="Z57">
        <v>48.46</v>
      </c>
      <c r="AA57">
        <v>46.13</v>
      </c>
      <c r="AB57">
        <v>43.95</v>
      </c>
      <c r="AC57">
        <v>41.5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83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  <c r="X78" s="14" t="s">
        <v>287</v>
      </c>
      <c r="Y78" s="14" t="s">
        <v>288</v>
      </c>
      <c r="Z78" s="14" t="s">
        <v>289</v>
      </c>
      <c r="AA78" s="14" t="s">
        <v>290</v>
      </c>
      <c r="AB78" s="14" t="s">
        <v>291</v>
      </c>
    </row>
    <row r="79" spans="1:54">
      <c r="B79" t="s">
        <v>306</v>
      </c>
      <c r="M79" t="s">
        <v>545</v>
      </c>
      <c r="N79" s="9">
        <v>0.26</v>
      </c>
      <c r="O79" s="9">
        <v>0.3</v>
      </c>
      <c r="P79" s="9">
        <v>0.34</v>
      </c>
      <c r="Q79" s="9">
        <v>0.37</v>
      </c>
      <c r="R79" s="9">
        <v>0.39</v>
      </c>
      <c r="S79" s="9">
        <v>0.46</v>
      </c>
      <c r="T79" s="9">
        <v>0.54</v>
      </c>
      <c r="U79" s="9">
        <v>0.62</v>
      </c>
      <c r="V79" s="9">
        <v>0.71</v>
      </c>
      <c r="W79" s="9">
        <v>0.8</v>
      </c>
      <c r="X79" s="9">
        <v>0.85</v>
      </c>
      <c r="Y79" s="9">
        <v>0.88</v>
      </c>
      <c r="Z79" s="9">
        <v>0.93</v>
      </c>
      <c r="AA79" s="9">
        <v>0.97</v>
      </c>
      <c r="AB79" s="9">
        <v>1.03</v>
      </c>
    </row>
    <row r="80" spans="1:54">
      <c r="B80" t="s">
        <v>428</v>
      </c>
      <c r="C80" t="s">
        <v>121</v>
      </c>
      <c r="M80" t="s">
        <v>304</v>
      </c>
      <c r="N80" s="9">
        <v>0.25</v>
      </c>
      <c r="O80" s="9">
        <v>0.3</v>
      </c>
      <c r="P80" s="9">
        <v>0.35</v>
      </c>
      <c r="Q80" s="9">
        <v>0.36</v>
      </c>
      <c r="R80" s="9">
        <v>0.38</v>
      </c>
      <c r="S80" s="9">
        <v>0.44</v>
      </c>
      <c r="T80" s="9">
        <v>0.51</v>
      </c>
      <c r="U80" s="9">
        <v>0.57999999999999996</v>
      </c>
      <c r="V80" s="9">
        <v>0.66</v>
      </c>
      <c r="W80" s="9">
        <v>0.75</v>
      </c>
      <c r="X80" s="9">
        <v>0.79</v>
      </c>
      <c r="Y80" s="9">
        <v>0.83</v>
      </c>
      <c r="Z80" s="9">
        <v>0.87</v>
      </c>
      <c r="AA80" s="9">
        <v>0.89</v>
      </c>
      <c r="AB80" s="9">
        <v>0.92</v>
      </c>
    </row>
    <row r="81" spans="13:28">
      <c r="M81" t="s">
        <v>546</v>
      </c>
      <c r="N81" s="9">
        <v>0.26</v>
      </c>
      <c r="O81" s="9">
        <v>0.3</v>
      </c>
      <c r="P81" s="9">
        <v>0.34</v>
      </c>
      <c r="Q81" s="9">
        <v>0.36</v>
      </c>
      <c r="R81" s="9">
        <v>0.37</v>
      </c>
      <c r="S81" s="9">
        <v>0.42</v>
      </c>
      <c r="T81" s="9">
        <v>0.48</v>
      </c>
      <c r="U81" s="9">
        <v>0.53</v>
      </c>
      <c r="V81" s="9">
        <v>0.61</v>
      </c>
      <c r="W81" s="9">
        <v>0.69</v>
      </c>
      <c r="X81" s="9">
        <v>0.73</v>
      </c>
      <c r="Y81" s="9">
        <v>0.76</v>
      </c>
      <c r="Z81" s="9">
        <v>0.8</v>
      </c>
      <c r="AA81" s="9">
        <v>0.79</v>
      </c>
      <c r="AB81" s="9">
        <v>0.79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494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495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8.8800000000000008</v>
      </c>
      <c r="AN4">
        <v>10.27</v>
      </c>
      <c r="AO4">
        <v>7.74</v>
      </c>
      <c r="AP4">
        <v>7.8</v>
      </c>
      <c r="AQ4">
        <v>4.93</v>
      </c>
      <c r="AR4">
        <v>3.91</v>
      </c>
      <c r="AS4">
        <v>4.3899999999999997</v>
      </c>
      <c r="AT4">
        <v>4.68</v>
      </c>
      <c r="AU4">
        <v>2.6</v>
      </c>
      <c r="AV4">
        <v>1.36</v>
      </c>
      <c r="AW4">
        <v>1.27</v>
      </c>
      <c r="AX4">
        <v>1.0900000000000001</v>
      </c>
      <c r="AY4">
        <v>0.92</v>
      </c>
      <c r="AZ4">
        <v>0.52</v>
      </c>
      <c r="BA4">
        <v>0.34</v>
      </c>
      <c r="BB4">
        <v>0.27</v>
      </c>
      <c r="BC4">
        <v>0.24</v>
      </c>
      <c r="BD4">
        <v>0.22</v>
      </c>
      <c r="BE4">
        <v>0.17</v>
      </c>
      <c r="BF4">
        <v>0.16</v>
      </c>
      <c r="BG4">
        <v>0.15</v>
      </c>
    </row>
    <row r="5" spans="1:59">
      <c r="B5" t="s">
        <v>371</v>
      </c>
      <c r="C5" t="s">
        <v>121</v>
      </c>
      <c r="M5" t="s">
        <v>496</v>
      </c>
      <c r="N5">
        <v>0.86</v>
      </c>
      <c r="O5">
        <v>0.91</v>
      </c>
      <c r="P5">
        <v>0.94</v>
      </c>
      <c r="Q5">
        <v>1.01</v>
      </c>
      <c r="R5">
        <v>1.08</v>
      </c>
      <c r="S5">
        <v>1.26</v>
      </c>
      <c r="T5">
        <v>1.55</v>
      </c>
      <c r="U5">
        <v>1.68</v>
      </c>
      <c r="V5">
        <v>1.87</v>
      </c>
      <c r="W5">
        <v>1.96</v>
      </c>
      <c r="X5">
        <v>2.0099999999999998</v>
      </c>
      <c r="Y5">
        <v>2.04</v>
      </c>
      <c r="Z5">
        <v>2.11</v>
      </c>
      <c r="AA5">
        <v>2.17</v>
      </c>
      <c r="AB5">
        <v>2.2000000000000002</v>
      </c>
      <c r="AC5">
        <v>2.09</v>
      </c>
      <c r="AD5">
        <v>2.02</v>
      </c>
      <c r="AE5">
        <v>1.97</v>
      </c>
      <c r="AF5">
        <v>1.93</v>
      </c>
      <c r="AG5">
        <v>1.85</v>
      </c>
      <c r="AH5">
        <v>1.87</v>
      </c>
      <c r="AI5">
        <v>1.76</v>
      </c>
      <c r="AJ5">
        <v>1.77</v>
      </c>
      <c r="AK5">
        <v>1.91</v>
      </c>
      <c r="AL5">
        <v>1.9</v>
      </c>
      <c r="AM5">
        <v>1.95</v>
      </c>
      <c r="AN5">
        <v>1.89</v>
      </c>
      <c r="AO5">
        <v>1.86</v>
      </c>
      <c r="AP5">
        <v>1.83</v>
      </c>
      <c r="AQ5">
        <v>1.81</v>
      </c>
      <c r="AR5">
        <v>1.8</v>
      </c>
      <c r="AS5">
        <v>1.93</v>
      </c>
      <c r="AT5">
        <v>1.9</v>
      </c>
      <c r="AU5">
        <v>1.82</v>
      </c>
      <c r="AV5">
        <v>1.87</v>
      </c>
      <c r="AW5">
        <v>1.76</v>
      </c>
      <c r="AX5">
        <v>1.58</v>
      </c>
      <c r="AY5">
        <v>1.38</v>
      </c>
      <c r="AZ5">
        <v>1.19</v>
      </c>
      <c r="BA5">
        <v>0.98</v>
      </c>
      <c r="BB5">
        <v>0.76</v>
      </c>
      <c r="BC5">
        <v>0.74</v>
      </c>
      <c r="BD5">
        <v>0.71</v>
      </c>
      <c r="BE5">
        <v>0.69</v>
      </c>
      <c r="BF5">
        <v>0.67</v>
      </c>
      <c r="BG5">
        <v>0.64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537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538</v>
      </c>
      <c r="N29">
        <v>92.53</v>
      </c>
      <c r="O29">
        <v>105.1</v>
      </c>
      <c r="P29">
        <v>105.07</v>
      </c>
      <c r="Q29">
        <v>111.48</v>
      </c>
      <c r="R29">
        <v>111.94</v>
      </c>
      <c r="S29">
        <v>117.77</v>
      </c>
      <c r="T29">
        <v>130.06</v>
      </c>
      <c r="U29">
        <v>122.53</v>
      </c>
      <c r="V29">
        <v>125.79</v>
      </c>
      <c r="W29">
        <v>122.03</v>
      </c>
      <c r="X29">
        <v>118.31</v>
      </c>
      <c r="Y29">
        <v>127.71</v>
      </c>
      <c r="Z29">
        <v>126.21</v>
      </c>
      <c r="AA29">
        <v>129.77000000000001</v>
      </c>
      <c r="AB29">
        <v>129.13</v>
      </c>
      <c r="AC29">
        <v>127.23</v>
      </c>
      <c r="AD29">
        <v>126.38</v>
      </c>
      <c r="AE29">
        <v>123.25</v>
      </c>
      <c r="AF29">
        <v>126.17</v>
      </c>
      <c r="AG29">
        <v>129.01</v>
      </c>
      <c r="AH29">
        <v>149.36000000000001</v>
      </c>
      <c r="AI29">
        <v>131.87</v>
      </c>
      <c r="AJ29">
        <v>135.69999999999999</v>
      </c>
      <c r="AK29">
        <v>134.06</v>
      </c>
      <c r="AL29">
        <v>121.89</v>
      </c>
      <c r="AM29">
        <v>129.56</v>
      </c>
      <c r="AN29">
        <v>134.35</v>
      </c>
      <c r="AO29">
        <v>135.06</v>
      </c>
      <c r="AP29">
        <v>134.38</v>
      </c>
      <c r="AQ29">
        <v>131.47999999999999</v>
      </c>
      <c r="AR29">
        <v>127.53</v>
      </c>
      <c r="AS29">
        <v>137.32</v>
      </c>
      <c r="AT29">
        <v>138.41</v>
      </c>
      <c r="AU29">
        <v>139.5</v>
      </c>
      <c r="AV29">
        <v>140.59</v>
      </c>
      <c r="AW29">
        <v>141.69</v>
      </c>
      <c r="AX29">
        <v>142.69</v>
      </c>
      <c r="AY29">
        <v>143.69</v>
      </c>
      <c r="AZ29">
        <v>144.69</v>
      </c>
      <c r="BA29">
        <v>145.69</v>
      </c>
      <c r="BB29">
        <v>146.69999999999999</v>
      </c>
      <c r="BC29">
        <v>146.75</v>
      </c>
      <c r="BD29">
        <v>146.80000000000001</v>
      </c>
      <c r="BE29">
        <v>146.85</v>
      </c>
      <c r="BF29">
        <v>146.9</v>
      </c>
      <c r="BG29">
        <v>146.94999999999999</v>
      </c>
    </row>
    <row r="30" spans="1:59">
      <c r="B30" t="s">
        <v>305</v>
      </c>
      <c r="C30" t="s">
        <v>121</v>
      </c>
      <c r="M30" t="s">
        <v>539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36.71</v>
      </c>
      <c r="AT30">
        <v>37.72</v>
      </c>
      <c r="AU30">
        <v>38.770000000000003</v>
      </c>
      <c r="AV30">
        <v>39.96</v>
      </c>
      <c r="AW30">
        <v>41.34</v>
      </c>
      <c r="AX30">
        <v>43.31</v>
      </c>
      <c r="AY30">
        <v>45.87</v>
      </c>
      <c r="AZ30">
        <v>48.53</v>
      </c>
      <c r="BA30">
        <v>51.17</v>
      </c>
      <c r="BB30">
        <v>54.13</v>
      </c>
      <c r="BC30">
        <v>56.12</v>
      </c>
      <c r="BD30">
        <v>57.71</v>
      </c>
      <c r="BE30">
        <v>59.09</v>
      </c>
      <c r="BF30">
        <v>60.47</v>
      </c>
      <c r="BG30">
        <v>61.88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531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499</v>
      </c>
      <c r="N54">
        <v>236.44</v>
      </c>
      <c r="O54">
        <v>325.29000000000002</v>
      </c>
      <c r="P54">
        <v>270.33999999999997</v>
      </c>
      <c r="Q54">
        <v>283.52999999999997</v>
      </c>
      <c r="R54">
        <v>306.81</v>
      </c>
      <c r="S54">
        <v>254.81</v>
      </c>
      <c r="T54">
        <v>357.16</v>
      </c>
      <c r="U54">
        <v>261.55</v>
      </c>
      <c r="V54">
        <v>220.54</v>
      </c>
      <c r="W54">
        <v>184.92</v>
      </c>
      <c r="X54">
        <v>153.18</v>
      </c>
      <c r="Y54">
        <v>163.99</v>
      </c>
      <c r="Z54">
        <v>166.31</v>
      </c>
      <c r="AA54">
        <v>230.01</v>
      </c>
      <c r="AB54">
        <v>172.47</v>
      </c>
      <c r="AC54">
        <v>144.12</v>
      </c>
      <c r="AD54">
        <v>221.72</v>
      </c>
      <c r="AE54">
        <v>184.07</v>
      </c>
      <c r="AF54">
        <v>162.35</v>
      </c>
      <c r="AG54">
        <v>163.13999999999999</v>
      </c>
      <c r="AH54">
        <v>157.78</v>
      </c>
      <c r="AI54">
        <v>130.01</v>
      </c>
      <c r="AJ54">
        <v>101.9</v>
      </c>
      <c r="AK54">
        <v>130.13</v>
      </c>
      <c r="AL54">
        <v>102.17</v>
      </c>
      <c r="AM54">
        <v>71.5</v>
      </c>
      <c r="AN54">
        <v>83.36</v>
      </c>
      <c r="AO54">
        <v>60.63</v>
      </c>
      <c r="AP54">
        <v>61.99</v>
      </c>
      <c r="AQ54">
        <v>33.520000000000003</v>
      </c>
      <c r="AR54">
        <v>28.79</v>
      </c>
      <c r="AS54">
        <v>36.58</v>
      </c>
      <c r="AT54">
        <v>41.63</v>
      </c>
      <c r="AU54">
        <v>19.88</v>
      </c>
      <c r="AV54">
        <v>5.03</v>
      </c>
      <c r="AW54">
        <v>4.24</v>
      </c>
      <c r="AX54">
        <v>4.05</v>
      </c>
      <c r="AY54">
        <v>3.76</v>
      </c>
      <c r="AZ54">
        <v>0.89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</row>
    <row r="55" spans="1:59">
      <c r="B55" t="s">
        <v>536</v>
      </c>
      <c r="C55" t="s">
        <v>121</v>
      </c>
      <c r="M55" t="s">
        <v>430</v>
      </c>
      <c r="N55">
        <v>12.48</v>
      </c>
      <c r="O55">
        <v>14.23</v>
      </c>
      <c r="P55">
        <v>13.42</v>
      </c>
      <c r="Q55">
        <v>13.05</v>
      </c>
      <c r="R55">
        <v>29.47</v>
      </c>
      <c r="S55">
        <v>35.39</v>
      </c>
      <c r="T55">
        <v>57.09</v>
      </c>
      <c r="U55">
        <v>51.81</v>
      </c>
      <c r="V55">
        <v>47.59</v>
      </c>
      <c r="W55">
        <v>44.78</v>
      </c>
      <c r="X55">
        <v>41.19</v>
      </c>
      <c r="Y55">
        <v>40.98</v>
      </c>
      <c r="Z55">
        <v>37.71</v>
      </c>
      <c r="AA55">
        <v>22.22</v>
      </c>
      <c r="AB55">
        <v>15.53</v>
      </c>
      <c r="AC55">
        <v>14.08</v>
      </c>
      <c r="AD55">
        <v>15.4</v>
      </c>
      <c r="AE55">
        <v>12.22</v>
      </c>
      <c r="AF55">
        <v>10.95</v>
      </c>
      <c r="AG55">
        <v>12.87</v>
      </c>
      <c r="AH55">
        <v>10.34</v>
      </c>
      <c r="AI55">
        <v>5.12</v>
      </c>
      <c r="AJ55">
        <v>4.51</v>
      </c>
      <c r="AK55">
        <v>3.67</v>
      </c>
      <c r="AL55">
        <v>1.99</v>
      </c>
      <c r="AM55">
        <v>1.98</v>
      </c>
      <c r="AN55">
        <v>2.2400000000000002</v>
      </c>
      <c r="AO55">
        <v>2.11</v>
      </c>
      <c r="AP55">
        <v>1.81</v>
      </c>
      <c r="AQ55">
        <v>1.62</v>
      </c>
      <c r="AR55">
        <v>1.55</v>
      </c>
      <c r="AS55">
        <v>1.27</v>
      </c>
      <c r="AT55">
        <v>1.44</v>
      </c>
      <c r="AU55">
        <v>1.0900000000000001</v>
      </c>
      <c r="AV55">
        <v>0.63</v>
      </c>
      <c r="AW55">
        <v>0.62</v>
      </c>
      <c r="AX55">
        <v>0.52</v>
      </c>
      <c r="AY55">
        <v>0.46</v>
      </c>
      <c r="AZ55">
        <v>0.34</v>
      </c>
      <c r="BA55">
        <v>0.3</v>
      </c>
      <c r="BB55">
        <v>0.27</v>
      </c>
      <c r="BC55">
        <v>0.31</v>
      </c>
      <c r="BD55">
        <v>0.28000000000000003</v>
      </c>
      <c r="BE55">
        <v>0.28000000000000003</v>
      </c>
      <c r="BF55">
        <v>0.27</v>
      </c>
      <c r="BG55">
        <v>0.27</v>
      </c>
    </row>
    <row r="56" spans="1:59">
      <c r="M56" t="s">
        <v>476</v>
      </c>
      <c r="N56">
        <v>6.55</v>
      </c>
      <c r="O56">
        <v>7.07</v>
      </c>
      <c r="P56">
        <v>7.51</v>
      </c>
      <c r="Q56">
        <v>8.2200000000000006</v>
      </c>
      <c r="R56">
        <v>8.6</v>
      </c>
      <c r="S56">
        <v>9.7200000000000006</v>
      </c>
      <c r="T56">
        <v>10.67</v>
      </c>
      <c r="U56">
        <v>11.5</v>
      </c>
      <c r="V56">
        <v>11.63</v>
      </c>
      <c r="W56">
        <v>12.43</v>
      </c>
      <c r="X56">
        <v>12.97</v>
      </c>
      <c r="Y56">
        <v>13.68</v>
      </c>
      <c r="Z56">
        <v>14.21</v>
      </c>
      <c r="AA56">
        <v>15.22</v>
      </c>
      <c r="AB56">
        <v>15.55</v>
      </c>
      <c r="AC56">
        <v>15.79</v>
      </c>
      <c r="AD56">
        <v>16.22</v>
      </c>
      <c r="AE56">
        <v>16.940000000000001</v>
      </c>
      <c r="AF56">
        <v>17.57</v>
      </c>
      <c r="AG56">
        <v>16.760000000000002</v>
      </c>
      <c r="AH56">
        <v>16.21</v>
      </c>
      <c r="AI56">
        <v>16.3</v>
      </c>
      <c r="AJ56">
        <v>15.91</v>
      </c>
      <c r="AK56">
        <v>15.97</v>
      </c>
      <c r="AL56">
        <v>16.420000000000002</v>
      </c>
      <c r="AM56">
        <v>17.059999999999999</v>
      </c>
      <c r="AN56">
        <v>16.91</v>
      </c>
      <c r="AO56">
        <v>16.89</v>
      </c>
      <c r="AP56">
        <v>16.329999999999998</v>
      </c>
      <c r="AQ56">
        <v>16.86</v>
      </c>
      <c r="AR56">
        <v>17.010000000000002</v>
      </c>
      <c r="AS56">
        <v>18.88</v>
      </c>
      <c r="AT56">
        <v>18.59</v>
      </c>
      <c r="AU56">
        <v>17.829999999999998</v>
      </c>
      <c r="AV56">
        <v>18.29</v>
      </c>
      <c r="AW56">
        <v>17.2</v>
      </c>
      <c r="AX56">
        <v>15.26</v>
      </c>
      <c r="AY56">
        <v>13.27</v>
      </c>
      <c r="AZ56">
        <v>11.23</v>
      </c>
      <c r="BA56">
        <v>9.1</v>
      </c>
      <c r="BB56">
        <v>6.82</v>
      </c>
      <c r="BC56">
        <v>6.58</v>
      </c>
      <c r="BD56">
        <v>6.34</v>
      </c>
      <c r="BE56">
        <v>6.12</v>
      </c>
      <c r="BF56">
        <v>5.9</v>
      </c>
      <c r="BG56">
        <v>5.62</v>
      </c>
    </row>
    <row r="57" spans="1:59">
      <c r="M57" t="s">
        <v>433</v>
      </c>
      <c r="N57">
        <v>19.14</v>
      </c>
      <c r="O57">
        <v>23.3</v>
      </c>
      <c r="P57">
        <v>24.14</v>
      </c>
      <c r="Q57">
        <v>28.84</v>
      </c>
      <c r="R57">
        <v>37.22</v>
      </c>
      <c r="S57">
        <v>47.02</v>
      </c>
      <c r="T57">
        <v>59.69</v>
      </c>
      <c r="U57">
        <v>64.12</v>
      </c>
      <c r="V57">
        <v>73.75</v>
      </c>
      <c r="W57">
        <v>78.59</v>
      </c>
      <c r="X57">
        <v>79.45</v>
      </c>
      <c r="Y57">
        <v>83.78</v>
      </c>
      <c r="Z57">
        <v>85.55</v>
      </c>
      <c r="AA57">
        <v>84.95</v>
      </c>
      <c r="AB57">
        <v>84.51</v>
      </c>
      <c r="AC57">
        <v>77.42</v>
      </c>
      <c r="AD57">
        <v>82.67</v>
      </c>
      <c r="AE57">
        <v>67.16</v>
      </c>
      <c r="AF57">
        <v>69.930000000000007</v>
      </c>
      <c r="AG57">
        <v>67.5</v>
      </c>
      <c r="AH57">
        <v>79.930000000000007</v>
      </c>
      <c r="AI57">
        <v>60.72</v>
      </c>
      <c r="AJ57">
        <v>51.91</v>
      </c>
      <c r="AK57">
        <v>45.31</v>
      </c>
      <c r="AL57">
        <v>32.659999999999997</v>
      </c>
      <c r="AM57">
        <v>31.88</v>
      </c>
      <c r="AN57">
        <v>35.15</v>
      </c>
      <c r="AO57">
        <v>29.28</v>
      </c>
      <c r="AP57">
        <v>28.61</v>
      </c>
      <c r="AQ57">
        <v>25.69</v>
      </c>
      <c r="AR57">
        <v>16.7</v>
      </c>
      <c r="AS57">
        <v>10.74</v>
      </c>
      <c r="AT57">
        <v>7.68</v>
      </c>
      <c r="AU57">
        <v>7.43</v>
      </c>
      <c r="AV57">
        <v>10.31</v>
      </c>
      <c r="AW57">
        <v>9.8800000000000008</v>
      </c>
      <c r="AX57">
        <v>7.36</v>
      </c>
      <c r="AY57">
        <v>5.29</v>
      </c>
      <c r="AZ57">
        <v>3.53</v>
      </c>
      <c r="BA57">
        <v>2.2599999999999998</v>
      </c>
      <c r="BB57">
        <v>1.38</v>
      </c>
      <c r="BC57">
        <v>1.02</v>
      </c>
      <c r="BD57">
        <v>0.86</v>
      </c>
      <c r="BE57">
        <v>0.67</v>
      </c>
      <c r="BF57">
        <v>0.56999999999999995</v>
      </c>
      <c r="BG57">
        <v>0.44</v>
      </c>
    </row>
    <row r="58" spans="1:59">
      <c r="M58" t="s">
        <v>532</v>
      </c>
      <c r="N58">
        <v>0.53</v>
      </c>
      <c r="O58">
        <v>0.7</v>
      </c>
      <c r="P58">
        <v>0.77</v>
      </c>
      <c r="Q58">
        <v>0.96</v>
      </c>
      <c r="R58">
        <v>1.1399999999999999</v>
      </c>
      <c r="S58">
        <v>1.43</v>
      </c>
      <c r="T58">
        <v>1.54</v>
      </c>
      <c r="U58">
        <v>1.93</v>
      </c>
      <c r="V58">
        <v>2.2599999999999998</v>
      </c>
      <c r="W58">
        <v>2.2000000000000002</v>
      </c>
      <c r="X58">
        <v>2.36</v>
      </c>
      <c r="Y58">
        <v>2.38</v>
      </c>
      <c r="Z58">
        <v>2.4900000000000002</v>
      </c>
      <c r="AA58">
        <v>2.5499999999999998</v>
      </c>
      <c r="AB58">
        <v>2.5299999999999998</v>
      </c>
      <c r="AC58">
        <v>2.6</v>
      </c>
      <c r="AD58">
        <v>2.48</v>
      </c>
      <c r="AE58">
        <v>2.66</v>
      </c>
      <c r="AF58">
        <v>2.57</v>
      </c>
      <c r="AG58">
        <v>2.96</v>
      </c>
      <c r="AH58">
        <v>3.03</v>
      </c>
      <c r="AI58">
        <v>2.94</v>
      </c>
      <c r="AJ58">
        <v>3.34</v>
      </c>
      <c r="AK58">
        <v>3.39</v>
      </c>
      <c r="AL58">
        <v>4.2699999999999996</v>
      </c>
      <c r="AM58">
        <v>4.57</v>
      </c>
      <c r="AN58">
        <v>5.26</v>
      </c>
      <c r="AO58">
        <v>6</v>
      </c>
      <c r="AP58">
        <v>6.46</v>
      </c>
      <c r="AQ58">
        <v>7.12</v>
      </c>
      <c r="AR58">
        <v>7.9</v>
      </c>
      <c r="AS58">
        <v>11.36</v>
      </c>
      <c r="AT58">
        <v>10.97</v>
      </c>
      <c r="AU58">
        <v>11.55</v>
      </c>
      <c r="AV58">
        <v>13.59</v>
      </c>
      <c r="AW58">
        <v>13.7</v>
      </c>
      <c r="AX58">
        <v>13.56</v>
      </c>
      <c r="AY58">
        <v>13.12</v>
      </c>
      <c r="AZ58">
        <v>12.52</v>
      </c>
      <c r="BA58">
        <v>12.07</v>
      </c>
      <c r="BB58">
        <v>11.78</v>
      </c>
      <c r="BC58">
        <v>11.57</v>
      </c>
      <c r="BD58">
        <v>9.91</v>
      </c>
      <c r="BE58">
        <v>5.94</v>
      </c>
      <c r="BF58">
        <v>6.23</v>
      </c>
      <c r="BG58">
        <v>6.29</v>
      </c>
    </row>
    <row r="59" spans="1:59">
      <c r="M59" t="s">
        <v>293</v>
      </c>
      <c r="N59">
        <v>8.01</v>
      </c>
      <c r="O59">
        <v>8.64</v>
      </c>
      <c r="P59">
        <v>9.18</v>
      </c>
      <c r="Q59">
        <v>10.050000000000001</v>
      </c>
      <c r="R59">
        <v>10.51</v>
      </c>
      <c r="S59">
        <v>11.88</v>
      </c>
      <c r="T59">
        <v>13.04</v>
      </c>
      <c r="U59">
        <v>14.06</v>
      </c>
      <c r="V59">
        <v>14.22</v>
      </c>
      <c r="W59">
        <v>15.2</v>
      </c>
      <c r="X59">
        <v>15.85</v>
      </c>
      <c r="Y59">
        <v>16.72</v>
      </c>
      <c r="Z59">
        <v>17.37</v>
      </c>
      <c r="AA59">
        <v>18.600000000000001</v>
      </c>
      <c r="AB59">
        <v>19.010000000000002</v>
      </c>
      <c r="AC59">
        <v>19.3</v>
      </c>
      <c r="AD59">
        <v>19.82</v>
      </c>
      <c r="AE59">
        <v>20.7</v>
      </c>
      <c r="AF59">
        <v>21.48</v>
      </c>
      <c r="AG59">
        <v>20.49</v>
      </c>
      <c r="AH59">
        <v>19.809999999999999</v>
      </c>
      <c r="AI59">
        <v>19.920000000000002</v>
      </c>
      <c r="AJ59">
        <v>19.440000000000001</v>
      </c>
      <c r="AK59">
        <v>19.52</v>
      </c>
      <c r="AL59">
        <v>20.07</v>
      </c>
      <c r="AM59">
        <v>20.85</v>
      </c>
      <c r="AN59">
        <v>20.66</v>
      </c>
      <c r="AO59">
        <v>20.64</v>
      </c>
      <c r="AP59">
        <v>19.96</v>
      </c>
      <c r="AQ59">
        <v>20.6</v>
      </c>
      <c r="AR59">
        <v>20.79</v>
      </c>
      <c r="AS59">
        <v>22.08</v>
      </c>
      <c r="AT59">
        <v>22.06</v>
      </c>
      <c r="AU59">
        <v>21.88</v>
      </c>
      <c r="AV59">
        <v>21.74</v>
      </c>
      <c r="AW59">
        <v>21.6</v>
      </c>
      <c r="AX59">
        <v>21.18</v>
      </c>
      <c r="AY59">
        <v>20.72</v>
      </c>
      <c r="AZ59">
        <v>20.23</v>
      </c>
      <c r="BA59">
        <v>19.73</v>
      </c>
      <c r="BB59">
        <v>19.22</v>
      </c>
      <c r="BC59">
        <v>19.29</v>
      </c>
      <c r="BD59">
        <v>19.350000000000001</v>
      </c>
      <c r="BE59">
        <v>19.41</v>
      </c>
      <c r="BF59">
        <v>19.47</v>
      </c>
      <c r="BG59">
        <v>19.55</v>
      </c>
    </row>
    <row r="60" spans="1:59">
      <c r="M60" t="s">
        <v>533</v>
      </c>
      <c r="N60">
        <v>8.06</v>
      </c>
      <c r="O60">
        <v>9.31</v>
      </c>
      <c r="P60">
        <v>10.51</v>
      </c>
      <c r="Q60">
        <v>10.61</v>
      </c>
      <c r="R60">
        <v>11.29</v>
      </c>
      <c r="S60">
        <v>12.13</v>
      </c>
      <c r="T60">
        <v>13.71</v>
      </c>
      <c r="U60">
        <v>13.66</v>
      </c>
      <c r="V60">
        <v>14.53</v>
      </c>
      <c r="W60">
        <v>15.73</v>
      </c>
      <c r="X60">
        <v>14.69</v>
      </c>
      <c r="Y60">
        <v>17.12</v>
      </c>
      <c r="Z60">
        <v>20.48</v>
      </c>
      <c r="AA60">
        <v>26.36</v>
      </c>
      <c r="AB60">
        <v>31.28</v>
      </c>
      <c r="AC60">
        <v>33.369999999999997</v>
      </c>
      <c r="AD60">
        <v>32.450000000000003</v>
      </c>
      <c r="AE60">
        <v>33.65</v>
      </c>
      <c r="AF60">
        <v>33.93</v>
      </c>
      <c r="AG60">
        <v>38.130000000000003</v>
      </c>
      <c r="AH60">
        <v>56.61</v>
      </c>
      <c r="AI60">
        <v>53.34</v>
      </c>
      <c r="AJ60">
        <v>57.65</v>
      </c>
      <c r="AK60">
        <v>59.18</v>
      </c>
      <c r="AL60">
        <v>59.17</v>
      </c>
      <c r="AM60">
        <v>59.33</v>
      </c>
      <c r="AN60">
        <v>66.19</v>
      </c>
      <c r="AO60">
        <v>81.39</v>
      </c>
      <c r="AP60">
        <v>80.28</v>
      </c>
      <c r="AQ60">
        <v>81.739999999999995</v>
      </c>
      <c r="AR60">
        <v>83.93</v>
      </c>
      <c r="AS60">
        <v>136.19999999999999</v>
      </c>
      <c r="AT60">
        <v>135.43</v>
      </c>
      <c r="AU60">
        <v>138.04</v>
      </c>
      <c r="AV60">
        <v>110.33</v>
      </c>
      <c r="AW60">
        <v>110.64</v>
      </c>
      <c r="AX60">
        <v>110.09</v>
      </c>
      <c r="AY60">
        <v>107.65</v>
      </c>
      <c r="AZ60">
        <v>104.98</v>
      </c>
      <c r="BA60">
        <v>99.15</v>
      </c>
      <c r="BB60">
        <v>84.83</v>
      </c>
      <c r="BC60">
        <v>77.569999999999993</v>
      </c>
      <c r="BD60">
        <v>74.22</v>
      </c>
      <c r="BE60">
        <v>75.09</v>
      </c>
      <c r="BF60">
        <v>73.08</v>
      </c>
      <c r="BG60">
        <v>71.849999999999994</v>
      </c>
    </row>
    <row r="61" spans="1:59">
      <c r="M61" t="s">
        <v>534</v>
      </c>
      <c r="N61">
        <v>2.2000000000000002</v>
      </c>
      <c r="O61">
        <v>2.66</v>
      </c>
      <c r="P61">
        <v>3.3</v>
      </c>
      <c r="Q61">
        <v>3.72</v>
      </c>
      <c r="R61">
        <v>4.09</v>
      </c>
      <c r="S61">
        <v>4.24</v>
      </c>
      <c r="T61">
        <v>4.42</v>
      </c>
      <c r="U61">
        <v>6.96</v>
      </c>
      <c r="V61">
        <v>10.15</v>
      </c>
      <c r="W61">
        <v>10.9</v>
      </c>
      <c r="X61">
        <v>15.27</v>
      </c>
      <c r="Y61">
        <v>15.5</v>
      </c>
      <c r="Z61">
        <v>17.559999999999999</v>
      </c>
      <c r="AA61">
        <v>20.02</v>
      </c>
      <c r="AB61">
        <v>23.7</v>
      </c>
      <c r="AC61">
        <v>23.81</v>
      </c>
      <c r="AD61">
        <v>21.99</v>
      </c>
      <c r="AE61">
        <v>25.82</v>
      </c>
      <c r="AF61">
        <v>24.94</v>
      </c>
      <c r="AG61">
        <v>24.19</v>
      </c>
      <c r="AH61">
        <v>28.11</v>
      </c>
      <c r="AI61">
        <v>35.19</v>
      </c>
      <c r="AJ61">
        <v>36.97</v>
      </c>
      <c r="AK61">
        <v>40.04</v>
      </c>
      <c r="AL61">
        <v>47.08</v>
      </c>
      <c r="AM61">
        <v>50.88</v>
      </c>
      <c r="AN61">
        <v>46.01</v>
      </c>
      <c r="AO61">
        <v>53.21</v>
      </c>
      <c r="AP61">
        <v>50.05</v>
      </c>
      <c r="AQ61">
        <v>58.14</v>
      </c>
      <c r="AR61">
        <v>58.79</v>
      </c>
      <c r="AS61">
        <v>67.790000000000006</v>
      </c>
      <c r="AT61">
        <v>72.819999999999993</v>
      </c>
      <c r="AU61">
        <v>75.89</v>
      </c>
      <c r="AV61">
        <v>79.91</v>
      </c>
      <c r="AW61">
        <v>88.34</v>
      </c>
      <c r="AX61">
        <v>104.23</v>
      </c>
      <c r="AY61">
        <v>113.79</v>
      </c>
      <c r="AZ61">
        <v>124.03</v>
      </c>
      <c r="BA61">
        <v>130.6</v>
      </c>
      <c r="BB61">
        <v>155.02000000000001</v>
      </c>
      <c r="BC61">
        <v>162.12</v>
      </c>
      <c r="BD61">
        <v>163.21</v>
      </c>
      <c r="BE61">
        <v>163.97</v>
      </c>
      <c r="BF61">
        <v>164.1</v>
      </c>
      <c r="BG61">
        <v>159.49</v>
      </c>
    </row>
    <row r="62" spans="1:59">
      <c r="M62" t="s">
        <v>506</v>
      </c>
      <c r="N62">
        <v>0.01</v>
      </c>
      <c r="O62">
        <v>0.01</v>
      </c>
      <c r="P62">
        <v>0.01</v>
      </c>
      <c r="Q62">
        <v>0.01</v>
      </c>
      <c r="R62">
        <v>0.01</v>
      </c>
      <c r="S62">
        <v>0.01</v>
      </c>
      <c r="T62">
        <v>0.01</v>
      </c>
      <c r="U62">
        <v>0.02</v>
      </c>
      <c r="V62">
        <v>0.02</v>
      </c>
      <c r="W62">
        <v>0.03</v>
      </c>
      <c r="X62">
        <v>0.03</v>
      </c>
      <c r="Y62">
        <v>0.03</v>
      </c>
      <c r="Z62">
        <v>0.04</v>
      </c>
      <c r="AA62">
        <v>0.06</v>
      </c>
      <c r="AB62">
        <v>0.06</v>
      </c>
      <c r="AC62">
        <v>0.06</v>
      </c>
      <c r="AD62">
        <v>0.05</v>
      </c>
      <c r="AE62">
        <v>0.06</v>
      </c>
      <c r="AF62">
        <v>0.08</v>
      </c>
      <c r="AG62">
        <v>0.12</v>
      </c>
      <c r="AH62">
        <v>0.16</v>
      </c>
      <c r="AI62">
        <v>0.27</v>
      </c>
      <c r="AJ62">
        <v>0.72</v>
      </c>
      <c r="AK62">
        <v>2.34</v>
      </c>
      <c r="AL62">
        <v>2.88</v>
      </c>
      <c r="AM62">
        <v>3.13</v>
      </c>
      <c r="AN62">
        <v>4.07</v>
      </c>
      <c r="AO62">
        <v>4.4400000000000004</v>
      </c>
      <c r="AP62">
        <v>5.59</v>
      </c>
      <c r="AQ62">
        <v>5.82</v>
      </c>
      <c r="AR62">
        <v>6.91</v>
      </c>
      <c r="AS62">
        <v>7.57</v>
      </c>
      <c r="AT62">
        <v>10.79</v>
      </c>
      <c r="AU62">
        <v>15.61</v>
      </c>
      <c r="AV62">
        <v>18.399999999999999</v>
      </c>
      <c r="AW62">
        <v>22.95</v>
      </c>
      <c r="AX62">
        <v>27.47</v>
      </c>
      <c r="AY62">
        <v>32.049999999999997</v>
      </c>
      <c r="AZ62">
        <v>34.93</v>
      </c>
      <c r="BA62">
        <v>37.869999999999997</v>
      </c>
      <c r="BB62">
        <v>40.85</v>
      </c>
      <c r="BC62">
        <v>43.88</v>
      </c>
      <c r="BD62">
        <v>46.41</v>
      </c>
      <c r="BE62">
        <v>48.96</v>
      </c>
      <c r="BF62">
        <v>51.53</v>
      </c>
      <c r="BG62">
        <v>54.13</v>
      </c>
    </row>
    <row r="63" spans="1:59">
      <c r="M63" t="s">
        <v>535</v>
      </c>
      <c r="N63">
        <v>0.05</v>
      </c>
      <c r="O63">
        <v>0.04</v>
      </c>
      <c r="P63">
        <v>0.04</v>
      </c>
      <c r="Q63">
        <v>0.04</v>
      </c>
      <c r="R63">
        <v>0.04</v>
      </c>
      <c r="S63">
        <v>0.05</v>
      </c>
      <c r="T63">
        <v>0.03</v>
      </c>
      <c r="U63">
        <v>0.05</v>
      </c>
      <c r="V63">
        <v>0.05</v>
      </c>
      <c r="W63">
        <v>0.05</v>
      </c>
      <c r="X63">
        <v>0.06</v>
      </c>
      <c r="Y63">
        <v>7.0000000000000007E-2</v>
      </c>
      <c r="Z63">
        <v>0.08</v>
      </c>
      <c r="AA63">
        <v>0.08</v>
      </c>
      <c r="AB63">
        <v>0.08</v>
      </c>
      <c r="AC63">
        <v>0.17</v>
      </c>
      <c r="AD63">
        <v>0.28999999999999998</v>
      </c>
      <c r="AE63">
        <v>0.28999999999999998</v>
      </c>
      <c r="AF63">
        <v>0.25</v>
      </c>
      <c r="AG63">
        <v>0.24</v>
      </c>
      <c r="AH63">
        <v>0.21</v>
      </c>
      <c r="AI63">
        <v>0.17</v>
      </c>
      <c r="AJ63">
        <v>0.28999999999999998</v>
      </c>
      <c r="AK63">
        <v>0.23</v>
      </c>
      <c r="AL63">
        <v>0.17</v>
      </c>
      <c r="AM63">
        <v>0.14000000000000001</v>
      </c>
      <c r="AN63">
        <v>0.22</v>
      </c>
      <c r="AO63">
        <v>0.15</v>
      </c>
      <c r="AP63">
        <v>0.11</v>
      </c>
      <c r="AQ63">
        <v>7.0000000000000007E-2</v>
      </c>
      <c r="AR63">
        <v>0.05</v>
      </c>
      <c r="AS63">
        <v>4.16</v>
      </c>
      <c r="AT63">
        <v>5.43</v>
      </c>
      <c r="AU63">
        <v>6.93</v>
      </c>
      <c r="AV63">
        <v>8.34</v>
      </c>
      <c r="AW63">
        <v>9.34</v>
      </c>
      <c r="AX63">
        <v>12.18</v>
      </c>
      <c r="AY63">
        <v>15.18</v>
      </c>
      <c r="AZ63">
        <v>20.07</v>
      </c>
      <c r="BA63">
        <v>25.43</v>
      </c>
      <c r="BB63">
        <v>34.479999999999997</v>
      </c>
      <c r="BC63">
        <v>36.32</v>
      </c>
      <c r="BD63">
        <v>37.770000000000003</v>
      </c>
      <c r="BE63">
        <v>38.299999999999997</v>
      </c>
      <c r="BF63">
        <v>39.049999999999997</v>
      </c>
      <c r="BG63">
        <v>39.86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528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330</v>
      </c>
      <c r="M79" t="s">
        <v>529</v>
      </c>
      <c r="N79">
        <v>23.64</v>
      </c>
      <c r="O79">
        <v>33.56</v>
      </c>
      <c r="P79">
        <v>27.88</v>
      </c>
      <c r="Q79">
        <v>30.89</v>
      </c>
      <c r="R79">
        <v>36.700000000000003</v>
      </c>
      <c r="S79">
        <v>33.39</v>
      </c>
      <c r="T79">
        <v>49.74</v>
      </c>
      <c r="U79">
        <v>39.92</v>
      </c>
      <c r="V79">
        <v>36.369999999999997</v>
      </c>
      <c r="W79">
        <v>33.97</v>
      </c>
      <c r="X79">
        <v>30.15</v>
      </c>
      <c r="Y79">
        <v>31.81</v>
      </c>
      <c r="Z79">
        <v>32.409999999999997</v>
      </c>
      <c r="AA79">
        <v>38.15</v>
      </c>
      <c r="AB79">
        <v>31.77</v>
      </c>
      <c r="AC79">
        <v>27.75</v>
      </c>
      <c r="AD79">
        <v>37.020000000000003</v>
      </c>
      <c r="AE79">
        <v>30.13</v>
      </c>
      <c r="AF79">
        <v>27.88</v>
      </c>
      <c r="AG79">
        <v>27.7</v>
      </c>
      <c r="AH79">
        <v>29.03</v>
      </c>
      <c r="AI79">
        <v>23.73</v>
      </c>
      <c r="AJ79">
        <v>18.82</v>
      </c>
      <c r="AK79">
        <v>21.47</v>
      </c>
      <c r="AL79">
        <v>17.11</v>
      </c>
      <c r="AM79">
        <v>13.15</v>
      </c>
      <c r="AN79">
        <v>15.52</v>
      </c>
      <c r="AO79">
        <v>14.07</v>
      </c>
      <c r="AP79">
        <v>14.43</v>
      </c>
      <c r="AQ79">
        <v>11.54</v>
      </c>
      <c r="AR79">
        <v>10.33</v>
      </c>
      <c r="AS79">
        <v>17.7</v>
      </c>
      <c r="AT79">
        <v>17.8</v>
      </c>
      <c r="AU79">
        <v>15.58</v>
      </c>
      <c r="AV79">
        <v>11.43</v>
      </c>
      <c r="AW79">
        <v>11.15</v>
      </c>
      <c r="AX79">
        <v>10.68</v>
      </c>
      <c r="AY79">
        <v>10.01</v>
      </c>
      <c r="AZ79">
        <v>9.17</v>
      </c>
      <c r="BA79">
        <v>8.31</v>
      </c>
      <c r="BB79">
        <v>6.99</v>
      </c>
      <c r="BC79">
        <v>6.19</v>
      </c>
      <c r="BD79">
        <v>5.77</v>
      </c>
      <c r="BE79">
        <v>5.36</v>
      </c>
      <c r="BF79">
        <v>5.2</v>
      </c>
      <c r="BG79">
        <v>5.12</v>
      </c>
    </row>
    <row r="80" spans="1:59">
      <c r="B80" t="s">
        <v>329</v>
      </c>
      <c r="C80" t="s">
        <v>121</v>
      </c>
      <c r="M80" t="s">
        <v>530</v>
      </c>
      <c r="N80">
        <v>0.64</v>
      </c>
      <c r="O80">
        <v>0.77</v>
      </c>
      <c r="P80">
        <v>0.94</v>
      </c>
      <c r="Q80">
        <v>1.06</v>
      </c>
      <c r="R80">
        <v>1.17</v>
      </c>
      <c r="S80">
        <v>1.21</v>
      </c>
      <c r="T80">
        <v>1.25</v>
      </c>
      <c r="U80">
        <v>1.95</v>
      </c>
      <c r="V80">
        <v>2.85</v>
      </c>
      <c r="W80">
        <v>3.06</v>
      </c>
      <c r="X80">
        <v>4.2699999999999996</v>
      </c>
      <c r="Y80">
        <v>4.33</v>
      </c>
      <c r="Z80">
        <v>4.91</v>
      </c>
      <c r="AA80">
        <v>5.58</v>
      </c>
      <c r="AB80">
        <v>6.61</v>
      </c>
      <c r="AC80">
        <v>6.64</v>
      </c>
      <c r="AD80">
        <v>6.13</v>
      </c>
      <c r="AE80">
        <v>7.2</v>
      </c>
      <c r="AF80">
        <v>6.96</v>
      </c>
      <c r="AG80">
        <v>6.74</v>
      </c>
      <c r="AH80">
        <v>7.84</v>
      </c>
      <c r="AI80">
        <v>9.81</v>
      </c>
      <c r="AJ80">
        <v>10.39</v>
      </c>
      <c r="AK80">
        <v>11.65</v>
      </c>
      <c r="AL80">
        <v>13.69</v>
      </c>
      <c r="AM80">
        <v>14.76</v>
      </c>
      <c r="AN80">
        <v>13.54</v>
      </c>
      <c r="AO80">
        <v>15.55</v>
      </c>
      <c r="AP80">
        <v>14.87</v>
      </c>
      <c r="AQ80">
        <v>17.13</v>
      </c>
      <c r="AR80">
        <v>17.53</v>
      </c>
      <c r="AS80">
        <v>20.21</v>
      </c>
      <c r="AT80">
        <v>22.5</v>
      </c>
      <c r="AU80">
        <v>24.66</v>
      </c>
      <c r="AV80">
        <v>26.52</v>
      </c>
      <c r="AW80">
        <v>30.1</v>
      </c>
      <c r="AX80">
        <v>35.770000000000003</v>
      </c>
      <c r="AY80">
        <v>39.700000000000003</v>
      </c>
      <c r="AZ80">
        <v>43.34</v>
      </c>
      <c r="BA80">
        <v>45.98</v>
      </c>
      <c r="BB80">
        <v>53.59</v>
      </c>
      <c r="BC80">
        <v>56.41</v>
      </c>
      <c r="BD80">
        <v>57.41</v>
      </c>
      <c r="BE80">
        <v>58.33</v>
      </c>
      <c r="BF80">
        <v>59.08</v>
      </c>
      <c r="BG80">
        <v>58.52</v>
      </c>
    </row>
    <row r="81" spans="13:59">
      <c r="M81" t="s">
        <v>483</v>
      </c>
      <c r="N81">
        <v>31.33</v>
      </c>
      <c r="O81">
        <v>32.35</v>
      </c>
      <c r="P81">
        <v>32.57</v>
      </c>
      <c r="Q81">
        <v>33.14</v>
      </c>
      <c r="R81">
        <v>33.03</v>
      </c>
      <c r="S81">
        <v>33.81</v>
      </c>
      <c r="T81">
        <v>35.590000000000003</v>
      </c>
      <c r="U81">
        <v>34.619999999999997</v>
      </c>
      <c r="V81">
        <v>34.9</v>
      </c>
      <c r="W81">
        <v>34.71</v>
      </c>
      <c r="X81">
        <v>35.090000000000003</v>
      </c>
      <c r="Y81">
        <v>35.57</v>
      </c>
      <c r="Z81">
        <v>35.25</v>
      </c>
      <c r="AA81">
        <v>35.19</v>
      </c>
      <c r="AB81">
        <v>35.51</v>
      </c>
      <c r="AC81">
        <v>35.76</v>
      </c>
      <c r="AD81">
        <v>36.22</v>
      </c>
      <c r="AE81">
        <v>36.380000000000003</v>
      </c>
      <c r="AF81">
        <v>36.29</v>
      </c>
      <c r="AG81">
        <v>34.78</v>
      </c>
      <c r="AH81">
        <v>35.729999999999997</v>
      </c>
      <c r="AI81">
        <v>34.86</v>
      </c>
      <c r="AJ81">
        <v>34.43</v>
      </c>
      <c r="AK81">
        <v>34.21</v>
      </c>
      <c r="AL81">
        <v>33.659999999999997</v>
      </c>
      <c r="AM81">
        <v>33.81</v>
      </c>
      <c r="AN81">
        <v>34.119999999999997</v>
      </c>
      <c r="AO81">
        <v>34.18</v>
      </c>
      <c r="AP81">
        <v>34.520000000000003</v>
      </c>
      <c r="AQ81">
        <v>34.479999999999997</v>
      </c>
      <c r="AR81">
        <v>34.74</v>
      </c>
      <c r="AS81">
        <v>36.71</v>
      </c>
      <c r="AT81">
        <v>37.72</v>
      </c>
      <c r="AU81">
        <v>38.770000000000003</v>
      </c>
      <c r="AV81">
        <v>39.96</v>
      </c>
      <c r="AW81">
        <v>41.34</v>
      </c>
      <c r="AX81">
        <v>43.31</v>
      </c>
      <c r="AY81">
        <v>45.87</v>
      </c>
      <c r="AZ81">
        <v>48.53</v>
      </c>
      <c r="BA81">
        <v>51.17</v>
      </c>
      <c r="BB81">
        <v>54.13</v>
      </c>
      <c r="BC81">
        <v>56.12</v>
      </c>
      <c r="BD81">
        <v>57.71</v>
      </c>
      <c r="BE81">
        <v>59.1</v>
      </c>
      <c r="BF81">
        <v>60.48</v>
      </c>
      <c r="BG81">
        <v>61.89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525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330</v>
      </c>
      <c r="M104" t="s">
        <v>499</v>
      </c>
      <c r="N104">
        <v>17.010000000000002</v>
      </c>
      <c r="O104">
        <v>13.98</v>
      </c>
      <c r="P104">
        <v>10.56</v>
      </c>
      <c r="Q104">
        <v>14.29</v>
      </c>
      <c r="R104">
        <v>11.06</v>
      </c>
      <c r="S104">
        <v>7.11</v>
      </c>
      <c r="T104">
        <v>8.8699999999999992</v>
      </c>
      <c r="U104">
        <v>6.21</v>
      </c>
      <c r="V104">
        <v>6.57</v>
      </c>
      <c r="W104">
        <v>3.31</v>
      </c>
      <c r="X104">
        <v>3.06</v>
      </c>
      <c r="Y104">
        <v>3.98</v>
      </c>
      <c r="Z104">
        <v>4.54</v>
      </c>
      <c r="AA104">
        <v>2.35</v>
      </c>
      <c r="AB104">
        <v>0.54</v>
      </c>
      <c r="AC104">
        <v>0.46</v>
      </c>
      <c r="AD104">
        <v>0.44</v>
      </c>
      <c r="AE104">
        <v>0.41</v>
      </c>
      <c r="AF104">
        <v>0.1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</row>
    <row r="105" spans="1:54">
      <c r="B105" t="s">
        <v>527</v>
      </c>
      <c r="C105" t="s">
        <v>121</v>
      </c>
      <c r="M105" t="s">
        <v>430</v>
      </c>
      <c r="N105">
        <v>0.77</v>
      </c>
      <c r="O105">
        <v>0.45</v>
      </c>
      <c r="P105">
        <v>0.4</v>
      </c>
      <c r="Q105">
        <v>0.35</v>
      </c>
      <c r="R105">
        <v>0.32</v>
      </c>
      <c r="S105">
        <v>0.31</v>
      </c>
      <c r="T105">
        <v>0.32</v>
      </c>
      <c r="U105">
        <v>0.28000000000000003</v>
      </c>
      <c r="V105">
        <v>0.26</v>
      </c>
      <c r="W105">
        <v>0.24</v>
      </c>
      <c r="X105">
        <v>0.26</v>
      </c>
      <c r="Y105">
        <v>0.15</v>
      </c>
      <c r="Z105">
        <v>0.16</v>
      </c>
      <c r="AA105">
        <v>0.13</v>
      </c>
      <c r="AB105">
        <v>7.0000000000000007E-2</v>
      </c>
      <c r="AC105">
        <v>7.0000000000000007E-2</v>
      </c>
      <c r="AD105">
        <v>7.0000000000000007E-2</v>
      </c>
      <c r="AE105">
        <v>7.0000000000000007E-2</v>
      </c>
      <c r="AF105">
        <v>0.06</v>
      </c>
      <c r="AG105">
        <v>0.05</v>
      </c>
      <c r="AH105">
        <v>0.05</v>
      </c>
      <c r="AI105">
        <v>0.05</v>
      </c>
      <c r="AJ105">
        <v>0.05</v>
      </c>
      <c r="AK105">
        <v>0.05</v>
      </c>
      <c r="AL105">
        <v>0.05</v>
      </c>
      <c r="AM105">
        <v>0.05</v>
      </c>
    </row>
    <row r="106" spans="1:54">
      <c r="M106" t="s">
        <v>476</v>
      </c>
      <c r="N106">
        <v>0.75</v>
      </c>
      <c r="O106">
        <v>0.78</v>
      </c>
      <c r="P106">
        <v>0.73</v>
      </c>
      <c r="Q106">
        <v>0.72</v>
      </c>
      <c r="R106">
        <v>0.72</v>
      </c>
      <c r="S106">
        <v>0.75</v>
      </c>
      <c r="T106">
        <v>0.7</v>
      </c>
      <c r="U106">
        <v>0.72</v>
      </c>
      <c r="V106">
        <v>0.7</v>
      </c>
      <c r="W106">
        <v>0.79</v>
      </c>
      <c r="X106">
        <v>0.77</v>
      </c>
      <c r="Y106">
        <v>0.69</v>
      </c>
      <c r="Z106">
        <v>0.68</v>
      </c>
      <c r="AA106">
        <v>0.66</v>
      </c>
      <c r="AB106">
        <v>0.68</v>
      </c>
      <c r="AC106">
        <v>0.63</v>
      </c>
      <c r="AD106">
        <v>0.56000000000000005</v>
      </c>
      <c r="AE106">
        <v>0.48</v>
      </c>
      <c r="AF106">
        <v>0.41</v>
      </c>
      <c r="AG106">
        <v>0.33</v>
      </c>
      <c r="AH106">
        <v>0.24</v>
      </c>
      <c r="AI106">
        <v>0.24</v>
      </c>
      <c r="AJ106">
        <v>0.23</v>
      </c>
      <c r="AK106">
        <v>0.22</v>
      </c>
      <c r="AL106">
        <v>0.21</v>
      </c>
      <c r="AM106">
        <v>0.2</v>
      </c>
    </row>
    <row r="107" spans="1:54">
      <c r="M107" t="s">
        <v>500</v>
      </c>
      <c r="N107">
        <v>7.91</v>
      </c>
      <c r="O107">
        <v>5.84</v>
      </c>
      <c r="P107">
        <v>4.1900000000000004</v>
      </c>
      <c r="Q107">
        <v>3.42</v>
      </c>
      <c r="R107">
        <v>2.09</v>
      </c>
      <c r="S107">
        <v>1.81</v>
      </c>
      <c r="T107">
        <v>2.19</v>
      </c>
      <c r="U107">
        <v>1.91</v>
      </c>
      <c r="V107">
        <v>1.92</v>
      </c>
      <c r="W107">
        <v>1.89</v>
      </c>
      <c r="X107">
        <v>0.99</v>
      </c>
      <c r="Y107">
        <v>1.1100000000000001</v>
      </c>
      <c r="Z107">
        <v>0.77</v>
      </c>
      <c r="AA107">
        <v>0.82</v>
      </c>
      <c r="AB107">
        <v>1.2</v>
      </c>
      <c r="AC107">
        <v>1.1200000000000001</v>
      </c>
      <c r="AD107">
        <v>0.81</v>
      </c>
      <c r="AE107">
        <v>0.57999999999999996</v>
      </c>
      <c r="AF107">
        <v>0.39</v>
      </c>
      <c r="AG107">
        <v>0.26</v>
      </c>
      <c r="AH107">
        <v>0.16</v>
      </c>
      <c r="AI107">
        <v>0.12</v>
      </c>
      <c r="AJ107">
        <v>0.1</v>
      </c>
      <c r="AK107">
        <v>7.0000000000000007E-2</v>
      </c>
      <c r="AL107">
        <v>0.06</v>
      </c>
      <c r="AM107">
        <v>0.05</v>
      </c>
    </row>
    <row r="108" spans="1:54">
      <c r="M108" t="s">
        <v>292</v>
      </c>
      <c r="N108">
        <v>0.36</v>
      </c>
      <c r="O108">
        <v>0.35</v>
      </c>
      <c r="P108">
        <v>0.38</v>
      </c>
      <c r="Q108">
        <v>0.38</v>
      </c>
      <c r="R108">
        <v>0.46</v>
      </c>
      <c r="S108">
        <v>0.48</v>
      </c>
      <c r="T108">
        <v>0.56999999999999995</v>
      </c>
      <c r="U108">
        <v>0.67</v>
      </c>
      <c r="V108">
        <v>0.76</v>
      </c>
      <c r="W108">
        <v>0.84</v>
      </c>
      <c r="X108">
        <v>0.87</v>
      </c>
      <c r="Y108">
        <v>1.38</v>
      </c>
      <c r="Z108">
        <v>1.34</v>
      </c>
      <c r="AA108">
        <v>1.43</v>
      </c>
      <c r="AB108">
        <v>1.68</v>
      </c>
      <c r="AC108">
        <v>1.66</v>
      </c>
      <c r="AD108">
        <v>1.63</v>
      </c>
      <c r="AE108">
        <v>1.57</v>
      </c>
      <c r="AF108">
        <v>1.5</v>
      </c>
      <c r="AG108">
        <v>1.45</v>
      </c>
      <c r="AH108">
        <v>1.38</v>
      </c>
      <c r="AI108">
        <v>1.35</v>
      </c>
      <c r="AJ108">
        <v>1.23</v>
      </c>
      <c r="AK108">
        <v>0.84</v>
      </c>
      <c r="AL108">
        <v>0.86</v>
      </c>
      <c r="AM108">
        <v>0.88</v>
      </c>
    </row>
    <row r="109" spans="1:54">
      <c r="M109" t="s">
        <v>293</v>
      </c>
      <c r="N109">
        <v>0.91</v>
      </c>
      <c r="O109">
        <v>0.95</v>
      </c>
      <c r="P109">
        <v>0.89</v>
      </c>
      <c r="Q109">
        <v>0.87</v>
      </c>
      <c r="R109">
        <v>0.89</v>
      </c>
      <c r="S109">
        <v>0.92</v>
      </c>
      <c r="T109">
        <v>0.86</v>
      </c>
      <c r="U109">
        <v>0.88</v>
      </c>
      <c r="V109">
        <v>0.86</v>
      </c>
      <c r="W109">
        <v>0.96</v>
      </c>
      <c r="X109">
        <v>0.94</v>
      </c>
      <c r="Y109">
        <v>0.81</v>
      </c>
      <c r="Z109">
        <v>0.81</v>
      </c>
      <c r="AA109">
        <v>0.81</v>
      </c>
      <c r="AB109">
        <v>0.8</v>
      </c>
      <c r="AC109">
        <v>0.79</v>
      </c>
      <c r="AD109">
        <v>0.78</v>
      </c>
      <c r="AE109">
        <v>0.76</v>
      </c>
      <c r="AF109">
        <v>0.73</v>
      </c>
      <c r="AG109">
        <v>0.71</v>
      </c>
      <c r="AH109">
        <v>0.69</v>
      </c>
      <c r="AI109">
        <v>0.69</v>
      </c>
      <c r="AJ109">
        <v>0.69</v>
      </c>
      <c r="AK109">
        <v>0.69</v>
      </c>
      <c r="AL109">
        <v>0.7</v>
      </c>
      <c r="AM109">
        <v>0.7</v>
      </c>
    </row>
    <row r="110" spans="1:54">
      <c r="M110" t="s">
        <v>366</v>
      </c>
      <c r="N110">
        <v>3.32</v>
      </c>
      <c r="O110">
        <v>3.08</v>
      </c>
      <c r="P110">
        <v>3.18</v>
      </c>
      <c r="Q110">
        <v>3.06</v>
      </c>
      <c r="R110">
        <v>2.96</v>
      </c>
      <c r="S110">
        <v>2.8</v>
      </c>
      <c r="T110">
        <v>3.49</v>
      </c>
      <c r="U110">
        <v>4.8</v>
      </c>
      <c r="V110">
        <v>4.42</v>
      </c>
      <c r="W110">
        <v>4.3499999999999996</v>
      </c>
      <c r="X110">
        <v>4.3</v>
      </c>
      <c r="Y110">
        <v>9.58</v>
      </c>
      <c r="Z110">
        <v>9.5</v>
      </c>
      <c r="AA110">
        <v>9.39</v>
      </c>
      <c r="AB110">
        <v>6.45</v>
      </c>
      <c r="AC110">
        <v>6.42</v>
      </c>
      <c r="AD110">
        <v>6.4</v>
      </c>
      <c r="AE110">
        <v>6.15</v>
      </c>
      <c r="AF110">
        <v>5.98</v>
      </c>
      <c r="AG110">
        <v>5.51</v>
      </c>
      <c r="AH110">
        <v>4.46</v>
      </c>
      <c r="AI110">
        <v>3.75</v>
      </c>
      <c r="AJ110">
        <v>3.47</v>
      </c>
      <c r="AK110">
        <v>3.48</v>
      </c>
      <c r="AL110">
        <v>3.32</v>
      </c>
      <c r="AM110">
        <v>3.24</v>
      </c>
    </row>
    <row r="111" spans="1:54">
      <c r="M111" t="s">
        <v>505</v>
      </c>
      <c r="N111">
        <v>7.81</v>
      </c>
      <c r="O111">
        <v>9.77</v>
      </c>
      <c r="P111">
        <v>10.27</v>
      </c>
      <c r="Q111">
        <v>11.12</v>
      </c>
      <c r="R111">
        <v>13.08</v>
      </c>
      <c r="S111">
        <v>14.13</v>
      </c>
      <c r="T111">
        <v>12.78</v>
      </c>
      <c r="U111">
        <v>14.78</v>
      </c>
      <c r="V111">
        <v>13.9</v>
      </c>
      <c r="W111">
        <v>16.149999999999999</v>
      </c>
      <c r="X111">
        <v>16.329999999999998</v>
      </c>
      <c r="Y111">
        <v>18.829999999999998</v>
      </c>
      <c r="Z111">
        <v>20.23</v>
      </c>
      <c r="AA111">
        <v>21.08</v>
      </c>
      <c r="AB111">
        <v>22.2</v>
      </c>
      <c r="AC111">
        <v>24.54</v>
      </c>
      <c r="AD111">
        <v>28.95</v>
      </c>
      <c r="AE111">
        <v>31.61</v>
      </c>
      <c r="AF111">
        <v>34.450000000000003</v>
      </c>
      <c r="AG111">
        <v>36.28</v>
      </c>
      <c r="AH111">
        <v>43.06</v>
      </c>
      <c r="AI111">
        <v>45.03</v>
      </c>
      <c r="AJ111">
        <v>45.34</v>
      </c>
      <c r="AK111">
        <v>45.55</v>
      </c>
      <c r="AL111">
        <v>45.58</v>
      </c>
      <c r="AM111">
        <v>44.3</v>
      </c>
    </row>
    <row r="112" spans="1:54">
      <c r="M112" t="s">
        <v>506</v>
      </c>
      <c r="N112">
        <v>0.01</v>
      </c>
      <c r="O112">
        <v>0.02</v>
      </c>
      <c r="P112">
        <v>0.1</v>
      </c>
      <c r="Q112">
        <v>0.52</v>
      </c>
      <c r="R112">
        <v>0.6</v>
      </c>
      <c r="S112">
        <v>0.6</v>
      </c>
      <c r="T112">
        <v>0.74</v>
      </c>
      <c r="U112">
        <v>0.75</v>
      </c>
      <c r="V112">
        <v>0.95</v>
      </c>
      <c r="W112">
        <v>0.96</v>
      </c>
      <c r="X112">
        <v>1.18</v>
      </c>
      <c r="Y112">
        <v>1.36</v>
      </c>
      <c r="Z112">
        <v>2.25</v>
      </c>
      <c r="AA112">
        <v>3.56</v>
      </c>
      <c r="AB112">
        <v>4.3099999999999996</v>
      </c>
      <c r="AC112">
        <v>5.54</v>
      </c>
      <c r="AD112">
        <v>6.8</v>
      </c>
      <c r="AE112">
        <v>8.07</v>
      </c>
      <c r="AF112">
        <v>8.8699999999999992</v>
      </c>
      <c r="AG112">
        <v>9.69</v>
      </c>
      <c r="AH112">
        <v>10.52</v>
      </c>
      <c r="AI112">
        <v>11.36</v>
      </c>
      <c r="AJ112">
        <v>12.06</v>
      </c>
      <c r="AK112">
        <v>12.77</v>
      </c>
      <c r="AL112">
        <v>13.48</v>
      </c>
      <c r="AM112">
        <v>14.2</v>
      </c>
    </row>
    <row r="113" spans="1:54">
      <c r="M113" t="s">
        <v>435</v>
      </c>
      <c r="N113">
        <v>0.02</v>
      </c>
      <c r="O113">
        <v>0.02</v>
      </c>
      <c r="P113">
        <v>0.02</v>
      </c>
      <c r="Q113">
        <v>0.01</v>
      </c>
      <c r="R113">
        <v>0.02</v>
      </c>
      <c r="S113">
        <v>0.02</v>
      </c>
      <c r="T113">
        <v>0.02</v>
      </c>
      <c r="U113">
        <v>0.02</v>
      </c>
      <c r="V113">
        <v>0.01</v>
      </c>
      <c r="W113">
        <v>0.02</v>
      </c>
      <c r="X113">
        <v>0.02</v>
      </c>
      <c r="Y113">
        <v>0.02</v>
      </c>
      <c r="Z113">
        <v>0.02</v>
      </c>
      <c r="AA113">
        <v>0.02</v>
      </c>
      <c r="AB113">
        <v>0.02</v>
      </c>
      <c r="AC113">
        <v>0.02</v>
      </c>
      <c r="AD113">
        <v>0.02</v>
      </c>
      <c r="AE113">
        <v>0.02</v>
      </c>
      <c r="AF113">
        <v>0.02</v>
      </c>
      <c r="AG113">
        <v>0.02</v>
      </c>
      <c r="AH113">
        <v>0.02</v>
      </c>
      <c r="AI113">
        <v>0.02</v>
      </c>
      <c r="AJ113">
        <v>0.02</v>
      </c>
      <c r="AK113">
        <v>0.02</v>
      </c>
      <c r="AL113">
        <v>0.02</v>
      </c>
      <c r="AM113">
        <v>0.02</v>
      </c>
    </row>
    <row r="114" spans="1:54">
      <c r="M114" t="s">
        <v>526</v>
      </c>
      <c r="N114">
        <v>-1.1399999999999999</v>
      </c>
      <c r="O114">
        <v>1.32</v>
      </c>
      <c r="P114">
        <v>5.21</v>
      </c>
      <c r="Q114">
        <v>1.08</v>
      </c>
      <c r="R114">
        <v>2.86</v>
      </c>
      <c r="S114">
        <v>5.91</v>
      </c>
      <c r="T114">
        <v>5.0599999999999996</v>
      </c>
      <c r="U114">
        <v>4.5599999999999996</v>
      </c>
      <c r="V114">
        <v>5.22</v>
      </c>
      <c r="W114">
        <v>5.81</v>
      </c>
      <c r="X114">
        <v>6.88</v>
      </c>
      <c r="Y114">
        <v>-1.2</v>
      </c>
      <c r="Z114">
        <v>-2.58</v>
      </c>
      <c r="AA114">
        <v>-1.47</v>
      </c>
      <c r="AB114">
        <v>2.0099999999999998</v>
      </c>
      <c r="AC114">
        <v>0.1</v>
      </c>
      <c r="AD114">
        <v>-3.13</v>
      </c>
      <c r="AE114">
        <v>-3.84</v>
      </c>
      <c r="AF114">
        <v>-3.99</v>
      </c>
      <c r="AG114">
        <v>-3.13</v>
      </c>
      <c r="AH114">
        <v>-6.45</v>
      </c>
      <c r="AI114">
        <v>-6.48</v>
      </c>
      <c r="AJ114">
        <v>-5.47</v>
      </c>
      <c r="AK114">
        <v>-4.5999999999999996</v>
      </c>
      <c r="AL114">
        <v>-3.81</v>
      </c>
      <c r="AM114">
        <v>-1.76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516</v>
      </c>
    </row>
    <row r="128" spans="1:54">
      <c r="M128" s="14" t="s">
        <v>121</v>
      </c>
      <c r="N128" s="14" t="s">
        <v>279</v>
      </c>
      <c r="O128" s="14" t="s">
        <v>280</v>
      </c>
      <c r="P128" s="14" t="s">
        <v>281</v>
      </c>
      <c r="Q128" s="14" t="s">
        <v>282</v>
      </c>
      <c r="R128" s="14" t="s">
        <v>283</v>
      </c>
      <c r="S128" s="14" t="s">
        <v>284</v>
      </c>
      <c r="T128" s="14" t="s">
        <v>285</v>
      </c>
      <c r="U128" s="14" t="s">
        <v>286</v>
      </c>
      <c r="V128" s="14" t="s">
        <v>234</v>
      </c>
      <c r="W128" s="14" t="s">
        <v>287</v>
      </c>
      <c r="X128" s="14" t="s">
        <v>288</v>
      </c>
      <c r="Y128" s="14" t="s">
        <v>289</v>
      </c>
      <c r="Z128" s="14" t="s">
        <v>290</v>
      </c>
      <c r="AA128" s="14" t="s">
        <v>291</v>
      </c>
    </row>
    <row r="129" spans="2:27">
      <c r="B129" t="s">
        <v>306</v>
      </c>
      <c r="M129" t="s">
        <v>517</v>
      </c>
      <c r="N129">
        <v>834.24</v>
      </c>
      <c r="O129">
        <v>738.16</v>
      </c>
      <c r="P129">
        <v>569.98</v>
      </c>
      <c r="Q129">
        <v>552.73</v>
      </c>
      <c r="R129">
        <v>544.67999999999995</v>
      </c>
      <c r="S129">
        <v>529.78</v>
      </c>
      <c r="T129">
        <v>512.86</v>
      </c>
      <c r="U129">
        <v>485.89</v>
      </c>
      <c r="V129">
        <v>447.61</v>
      </c>
      <c r="W129">
        <v>443.13</v>
      </c>
      <c r="X129">
        <v>446.9</v>
      </c>
      <c r="Y129">
        <v>448.51</v>
      </c>
      <c r="Z129">
        <v>456.56</v>
      </c>
      <c r="AA129">
        <v>456.63</v>
      </c>
    </row>
    <row r="130" spans="2:27">
      <c r="B130" t="s">
        <v>524</v>
      </c>
      <c r="C130" t="s">
        <v>121</v>
      </c>
      <c r="M130" t="s">
        <v>518</v>
      </c>
      <c r="N130">
        <v>832.15</v>
      </c>
      <c r="O130">
        <v>747.21</v>
      </c>
      <c r="P130">
        <v>561.51</v>
      </c>
      <c r="Q130">
        <v>533.72</v>
      </c>
      <c r="R130">
        <v>527.85</v>
      </c>
      <c r="S130">
        <v>512.34</v>
      </c>
      <c r="T130">
        <v>488.79</v>
      </c>
      <c r="U130">
        <v>401.23</v>
      </c>
      <c r="V130">
        <v>290.77999999999997</v>
      </c>
      <c r="W130">
        <v>312.55</v>
      </c>
      <c r="X130">
        <v>294.11</v>
      </c>
      <c r="Y130">
        <v>309.06</v>
      </c>
      <c r="Z130">
        <v>334.34</v>
      </c>
      <c r="AA130">
        <v>328.86</v>
      </c>
    </row>
    <row r="131" spans="2:27">
      <c r="M131" t="s">
        <v>519</v>
      </c>
      <c r="N131">
        <v>949.01</v>
      </c>
      <c r="O131">
        <v>741.76</v>
      </c>
      <c r="P131">
        <v>539.57000000000005</v>
      </c>
      <c r="Q131">
        <v>513.52</v>
      </c>
      <c r="R131">
        <v>499.2</v>
      </c>
      <c r="S131">
        <v>483.06</v>
      </c>
      <c r="T131">
        <v>459.42</v>
      </c>
      <c r="U131">
        <v>429.29</v>
      </c>
      <c r="V131">
        <v>379.35</v>
      </c>
      <c r="W131">
        <v>379.87</v>
      </c>
      <c r="X131">
        <v>374.12</v>
      </c>
      <c r="Y131">
        <v>373.76</v>
      </c>
      <c r="Z131">
        <v>375.33</v>
      </c>
      <c r="AA131">
        <v>367.71</v>
      </c>
    </row>
    <row r="132" spans="2:27">
      <c r="M132" t="s">
        <v>520</v>
      </c>
      <c r="N132">
        <v>884.02</v>
      </c>
      <c r="O132">
        <v>740.83</v>
      </c>
      <c r="P132">
        <v>566.35</v>
      </c>
      <c r="Q132">
        <v>544.54999999999995</v>
      </c>
      <c r="R132">
        <v>537.25</v>
      </c>
      <c r="S132">
        <v>521.89</v>
      </c>
      <c r="T132">
        <v>502.63</v>
      </c>
      <c r="U132">
        <v>474.82</v>
      </c>
      <c r="V132">
        <v>432.87</v>
      </c>
      <c r="W132">
        <v>427.07</v>
      </c>
      <c r="X132">
        <v>426.28</v>
      </c>
      <c r="Y132">
        <v>428.93</v>
      </c>
      <c r="Z132">
        <v>437.95</v>
      </c>
      <c r="AA132">
        <v>435.15</v>
      </c>
    </row>
    <row r="133" spans="2:27">
      <c r="M133" t="s">
        <v>521</v>
      </c>
      <c r="N133">
        <v>831.49</v>
      </c>
      <c r="O133">
        <v>747.37</v>
      </c>
      <c r="P133">
        <v>562</v>
      </c>
      <c r="Q133">
        <v>535.52</v>
      </c>
      <c r="R133">
        <v>534.52</v>
      </c>
      <c r="S133">
        <v>526.15</v>
      </c>
      <c r="T133">
        <v>505.43</v>
      </c>
      <c r="U133">
        <v>410.89</v>
      </c>
      <c r="V133">
        <v>300.69</v>
      </c>
      <c r="W133">
        <v>320.04000000000002</v>
      </c>
      <c r="X133">
        <v>300.42</v>
      </c>
      <c r="Y133">
        <v>313.57</v>
      </c>
      <c r="Z133">
        <v>331.75</v>
      </c>
      <c r="AA133">
        <v>328.78</v>
      </c>
    </row>
    <row r="134" spans="2:27">
      <c r="M134" t="s">
        <v>522</v>
      </c>
      <c r="N134">
        <v>833.45</v>
      </c>
      <c r="O134">
        <v>739.8</v>
      </c>
      <c r="P134">
        <v>567.69000000000005</v>
      </c>
      <c r="Q134">
        <v>548.30999999999995</v>
      </c>
      <c r="R134">
        <v>538.74</v>
      </c>
      <c r="S134">
        <v>523.58000000000004</v>
      </c>
      <c r="T134">
        <v>507.12</v>
      </c>
      <c r="U134">
        <v>475.79</v>
      </c>
      <c r="V134">
        <v>427.59</v>
      </c>
      <c r="W134">
        <v>423.98</v>
      </c>
      <c r="X134">
        <v>424.86</v>
      </c>
      <c r="Y134">
        <v>427.17</v>
      </c>
      <c r="Z134">
        <v>436.59</v>
      </c>
      <c r="AA134">
        <v>437.63</v>
      </c>
    </row>
    <row r="135" spans="2:27">
      <c r="M135" t="s">
        <v>523</v>
      </c>
      <c r="N135">
        <v>832.8</v>
      </c>
      <c r="O135">
        <v>740.34</v>
      </c>
      <c r="P135">
        <v>567.37</v>
      </c>
      <c r="Q135">
        <v>545.01</v>
      </c>
      <c r="R135">
        <v>534.24</v>
      </c>
      <c r="S135">
        <v>514.9</v>
      </c>
      <c r="T135">
        <v>487.26</v>
      </c>
      <c r="U135">
        <v>443.6</v>
      </c>
      <c r="V135">
        <v>368.81</v>
      </c>
      <c r="W135">
        <v>371.35</v>
      </c>
      <c r="X135">
        <v>366.92</v>
      </c>
      <c r="Y135">
        <v>373.36</v>
      </c>
      <c r="Z135">
        <v>386.63</v>
      </c>
      <c r="AA135">
        <v>386.14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509</v>
      </c>
    </row>
    <row r="153" spans="1:54">
      <c r="M153" s="14" t="s">
        <v>121</v>
      </c>
      <c r="N153" s="14" t="s">
        <v>267</v>
      </c>
      <c r="O153" s="14" t="s">
        <v>268</v>
      </c>
      <c r="P153" s="14" t="s">
        <v>269</v>
      </c>
      <c r="Q153" s="14" t="s">
        <v>270</v>
      </c>
      <c r="R153" s="14" t="s">
        <v>271</v>
      </c>
      <c r="S153" s="14" t="s">
        <v>272</v>
      </c>
      <c r="T153" s="14" t="s">
        <v>273</v>
      </c>
      <c r="U153" s="14" t="s">
        <v>274</v>
      </c>
      <c r="V153" s="14" t="s">
        <v>275</v>
      </c>
      <c r="W153" s="14" t="s">
        <v>276</v>
      </c>
      <c r="X153" s="14" t="s">
        <v>277</v>
      </c>
      <c r="Y153" s="14" t="s">
        <v>278</v>
      </c>
      <c r="Z153" s="14" t="s">
        <v>279</v>
      </c>
      <c r="AA153" s="14" t="s">
        <v>280</v>
      </c>
      <c r="AB153" s="14" t="s">
        <v>281</v>
      </c>
      <c r="AC153" s="14" t="s">
        <v>282</v>
      </c>
      <c r="AD153" s="14" t="s">
        <v>283</v>
      </c>
      <c r="AE153" s="14" t="s">
        <v>284</v>
      </c>
      <c r="AF153" s="14" t="s">
        <v>285</v>
      </c>
      <c r="AG153" s="14" t="s">
        <v>286</v>
      </c>
      <c r="AH153" s="14" t="s">
        <v>234</v>
      </c>
      <c r="AI153" s="14" t="s">
        <v>287</v>
      </c>
      <c r="AJ153" s="14" t="s">
        <v>288</v>
      </c>
      <c r="AK153" s="14" t="s">
        <v>289</v>
      </c>
      <c r="AL153" s="14" t="s">
        <v>290</v>
      </c>
      <c r="AM153" s="14" t="s">
        <v>291</v>
      </c>
    </row>
    <row r="154" spans="1:54">
      <c r="B154" t="s">
        <v>330</v>
      </c>
      <c r="M154" t="s">
        <v>499</v>
      </c>
      <c r="N154">
        <v>36.340000000000003</v>
      </c>
      <c r="O154">
        <v>31.06</v>
      </c>
      <c r="P154">
        <v>32.25</v>
      </c>
      <c r="Q154">
        <v>32.340000000000003</v>
      </c>
      <c r="R154">
        <v>24.65</v>
      </c>
      <c r="S154">
        <v>26.05</v>
      </c>
      <c r="T154">
        <v>24.92</v>
      </c>
      <c r="U154">
        <v>19.22</v>
      </c>
      <c r="V154">
        <v>16.510000000000002</v>
      </c>
      <c r="W154">
        <v>12.69</v>
      </c>
      <c r="X154">
        <v>7.28</v>
      </c>
      <c r="Y154">
        <v>7.79</v>
      </c>
      <c r="Z154">
        <v>6.44</v>
      </c>
      <c r="AA154">
        <v>2.8</v>
      </c>
      <c r="AB154">
        <v>2.0299999999999998</v>
      </c>
      <c r="AC154">
        <v>1.67</v>
      </c>
      <c r="AD154">
        <v>1.63</v>
      </c>
      <c r="AE154">
        <v>1.52</v>
      </c>
      <c r="AF154">
        <v>0.28999999999999998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</row>
    <row r="155" spans="1:54">
      <c r="B155" t="s">
        <v>515</v>
      </c>
      <c r="C155" t="s">
        <v>121</v>
      </c>
      <c r="M155" t="s">
        <v>430</v>
      </c>
      <c r="N155">
        <v>4.63</v>
      </c>
      <c r="O155">
        <v>2.46</v>
      </c>
      <c r="P155">
        <v>2.38</v>
      </c>
      <c r="Q155">
        <v>2.06</v>
      </c>
      <c r="R155">
        <v>1.1599999999999999</v>
      </c>
      <c r="S155">
        <v>1.28</v>
      </c>
      <c r="T155">
        <v>1.38</v>
      </c>
      <c r="U155">
        <v>1.23</v>
      </c>
      <c r="V155">
        <v>1.29</v>
      </c>
      <c r="W155">
        <v>1.0900000000000001</v>
      </c>
      <c r="X155">
        <v>0.91</v>
      </c>
      <c r="Y155">
        <v>0.71</v>
      </c>
      <c r="Z155">
        <v>0.74</v>
      </c>
      <c r="AA155">
        <v>0.69</v>
      </c>
      <c r="AB155">
        <v>0.66</v>
      </c>
      <c r="AC155">
        <v>0.66</v>
      </c>
      <c r="AD155">
        <v>0.57999999999999996</v>
      </c>
      <c r="AE155">
        <v>0.53</v>
      </c>
      <c r="AF155">
        <v>0.47</v>
      </c>
      <c r="AG155">
        <v>0.44</v>
      </c>
      <c r="AH155">
        <v>0.42</v>
      </c>
      <c r="AI155">
        <v>0.46</v>
      </c>
      <c r="AJ155">
        <v>0.43</v>
      </c>
      <c r="AK155">
        <v>0.43</v>
      </c>
      <c r="AL155">
        <v>0.42</v>
      </c>
      <c r="AM155">
        <v>0.42</v>
      </c>
    </row>
    <row r="156" spans="1:54">
      <c r="M156" t="s">
        <v>476</v>
      </c>
      <c r="N156">
        <v>10.63</v>
      </c>
      <c r="O156">
        <v>10.83</v>
      </c>
      <c r="P156">
        <v>10.75</v>
      </c>
      <c r="Q156">
        <v>10.75</v>
      </c>
      <c r="R156">
        <v>11.4</v>
      </c>
      <c r="S156">
        <v>12.25</v>
      </c>
      <c r="T156">
        <v>12.2</v>
      </c>
      <c r="U156">
        <v>12.54</v>
      </c>
      <c r="V156">
        <v>12.68</v>
      </c>
      <c r="W156">
        <v>13.19</v>
      </c>
      <c r="X156">
        <v>13.48</v>
      </c>
      <c r="Y156">
        <v>14.39</v>
      </c>
      <c r="Z156">
        <v>14.21</v>
      </c>
      <c r="AA156">
        <v>13.65</v>
      </c>
      <c r="AB156">
        <v>14.02</v>
      </c>
      <c r="AC156">
        <v>13.21</v>
      </c>
      <c r="AD156">
        <v>11.72</v>
      </c>
      <c r="AE156">
        <v>10.16</v>
      </c>
      <c r="AF156">
        <v>8.56</v>
      </c>
      <c r="AG156">
        <v>6.89</v>
      </c>
      <c r="AH156">
        <v>5.12</v>
      </c>
      <c r="AI156">
        <v>4.93</v>
      </c>
      <c r="AJ156">
        <v>4.75</v>
      </c>
      <c r="AK156">
        <v>4.58</v>
      </c>
      <c r="AL156">
        <v>4.42</v>
      </c>
      <c r="AM156">
        <v>4.2</v>
      </c>
    </row>
    <row r="157" spans="1:54">
      <c r="M157" t="s">
        <v>500</v>
      </c>
      <c r="N157">
        <v>44.84</v>
      </c>
      <c r="O157">
        <v>34.82</v>
      </c>
      <c r="P157">
        <v>32.61</v>
      </c>
      <c r="Q157">
        <v>30</v>
      </c>
      <c r="R157">
        <v>23.36</v>
      </c>
      <c r="S157">
        <v>23.65</v>
      </c>
      <c r="T157">
        <v>25.37</v>
      </c>
      <c r="U157">
        <v>20.62</v>
      </c>
      <c r="V157">
        <v>20.48</v>
      </c>
      <c r="W157">
        <v>16.850000000000001</v>
      </c>
      <c r="X157">
        <v>11.89</v>
      </c>
      <c r="Y157">
        <v>5.53</v>
      </c>
      <c r="Z157">
        <v>4</v>
      </c>
      <c r="AA157">
        <v>3.46</v>
      </c>
      <c r="AB157">
        <v>3.82</v>
      </c>
      <c r="AC157">
        <v>3.71</v>
      </c>
      <c r="AD157">
        <v>2.96</v>
      </c>
      <c r="AE157">
        <v>2.2200000000000002</v>
      </c>
      <c r="AF157">
        <v>1.5</v>
      </c>
      <c r="AG157">
        <v>0.94</v>
      </c>
      <c r="AH157">
        <v>0.57999999999999996</v>
      </c>
      <c r="AI157">
        <v>0.45</v>
      </c>
      <c r="AJ157">
        <v>0.39</v>
      </c>
      <c r="AK157">
        <v>0.31</v>
      </c>
      <c r="AL157">
        <v>0.26</v>
      </c>
      <c r="AM157">
        <v>0.2</v>
      </c>
    </row>
    <row r="158" spans="1:54">
      <c r="M158" t="s">
        <v>504</v>
      </c>
      <c r="N158">
        <v>1.17</v>
      </c>
      <c r="O158">
        <v>1.2</v>
      </c>
      <c r="P158">
        <v>1.49</v>
      </c>
      <c r="Q158">
        <v>1.37</v>
      </c>
      <c r="R158">
        <v>1.88</v>
      </c>
      <c r="S158">
        <v>2.17</v>
      </c>
      <c r="T158">
        <v>2.64</v>
      </c>
      <c r="U158">
        <v>3.15</v>
      </c>
      <c r="V158">
        <v>3.54</v>
      </c>
      <c r="W158">
        <v>3.9</v>
      </c>
      <c r="X158">
        <v>4.5199999999999996</v>
      </c>
      <c r="Y158">
        <v>4.8099999999999996</v>
      </c>
      <c r="Z158">
        <v>4.66</v>
      </c>
      <c r="AA158">
        <v>4.7699999999999996</v>
      </c>
      <c r="AB158">
        <v>5.15</v>
      </c>
      <c r="AC158">
        <v>5.29</v>
      </c>
      <c r="AD158">
        <v>5.37</v>
      </c>
      <c r="AE158">
        <v>5.28</v>
      </c>
      <c r="AF158">
        <v>5.0599999999999996</v>
      </c>
      <c r="AG158">
        <v>4.7699999999999996</v>
      </c>
      <c r="AH158">
        <v>4.63</v>
      </c>
      <c r="AI158">
        <v>4.57</v>
      </c>
      <c r="AJ158">
        <v>4.17</v>
      </c>
      <c r="AK158">
        <v>2.71</v>
      </c>
      <c r="AL158">
        <v>2.83</v>
      </c>
      <c r="AM158">
        <v>2.81</v>
      </c>
    </row>
    <row r="159" spans="1:54">
      <c r="M159" t="s">
        <v>293</v>
      </c>
      <c r="N159">
        <v>12.99</v>
      </c>
      <c r="O159">
        <v>13.24</v>
      </c>
      <c r="P159">
        <v>13.14</v>
      </c>
      <c r="Q159">
        <v>13.14</v>
      </c>
      <c r="R159">
        <v>13.93</v>
      </c>
      <c r="S159">
        <v>14.97</v>
      </c>
      <c r="T159">
        <v>14.91</v>
      </c>
      <c r="U159">
        <v>15.33</v>
      </c>
      <c r="V159">
        <v>15.49</v>
      </c>
      <c r="W159">
        <v>16.13</v>
      </c>
      <c r="X159">
        <v>16.48</v>
      </c>
      <c r="Y159">
        <v>16.829999999999998</v>
      </c>
      <c r="Z159">
        <v>16.86</v>
      </c>
      <c r="AA159">
        <v>16.75</v>
      </c>
      <c r="AB159">
        <v>16.66</v>
      </c>
      <c r="AC159">
        <v>16.59</v>
      </c>
      <c r="AD159">
        <v>16.27</v>
      </c>
      <c r="AE159">
        <v>15.88</v>
      </c>
      <c r="AF159">
        <v>15.43</v>
      </c>
      <c r="AG159">
        <v>14.93</v>
      </c>
      <c r="AH159">
        <v>14.42</v>
      </c>
      <c r="AI159">
        <v>14.46</v>
      </c>
      <c r="AJ159">
        <v>14.5</v>
      </c>
      <c r="AK159">
        <v>14.53</v>
      </c>
      <c r="AL159">
        <v>14.57</v>
      </c>
      <c r="AM159">
        <v>14.61</v>
      </c>
    </row>
    <row r="160" spans="1:54">
      <c r="M160" t="s">
        <v>366</v>
      </c>
      <c r="N160">
        <v>35.24</v>
      </c>
      <c r="O160">
        <v>34.9</v>
      </c>
      <c r="P160">
        <v>39.22</v>
      </c>
      <c r="Q160">
        <v>41.3</v>
      </c>
      <c r="R160">
        <v>41.71</v>
      </c>
      <c r="S160">
        <v>43.85</v>
      </c>
      <c r="T160">
        <v>47.5</v>
      </c>
      <c r="U160">
        <v>56.64</v>
      </c>
      <c r="V160">
        <v>57.09</v>
      </c>
      <c r="W160">
        <v>59.6</v>
      </c>
      <c r="X160">
        <v>62.05</v>
      </c>
      <c r="Y160">
        <v>73.900000000000006</v>
      </c>
      <c r="Z160">
        <v>74.430000000000007</v>
      </c>
      <c r="AA160">
        <v>78.5</v>
      </c>
      <c r="AB160">
        <v>77.459999999999994</v>
      </c>
      <c r="AC160">
        <v>78.239999999999995</v>
      </c>
      <c r="AD160">
        <v>78.010000000000005</v>
      </c>
      <c r="AE160">
        <v>77.03</v>
      </c>
      <c r="AF160">
        <v>75.099999999999994</v>
      </c>
      <c r="AG160">
        <v>71.83</v>
      </c>
      <c r="AH160">
        <v>63.12</v>
      </c>
      <c r="AI160">
        <v>60.45</v>
      </c>
      <c r="AJ160">
        <v>58.91</v>
      </c>
      <c r="AK160">
        <v>59.66</v>
      </c>
      <c r="AL160">
        <v>58.64</v>
      </c>
      <c r="AM160">
        <v>57.74</v>
      </c>
    </row>
    <row r="161" spans="1:54">
      <c r="M161" t="s">
        <v>435</v>
      </c>
      <c r="N161">
        <v>1.69</v>
      </c>
      <c r="O161">
        <v>0.67</v>
      </c>
      <c r="P161">
        <v>0.81</v>
      </c>
      <c r="Q161">
        <v>0.71</v>
      </c>
      <c r="R161">
        <v>0.68</v>
      </c>
      <c r="S161">
        <v>0.51</v>
      </c>
      <c r="T161">
        <v>0.24</v>
      </c>
      <c r="U161">
        <v>0.16</v>
      </c>
      <c r="V161">
        <v>0.2</v>
      </c>
      <c r="W161">
        <v>0.13</v>
      </c>
      <c r="X161">
        <v>7.0000000000000007E-2</v>
      </c>
      <c r="Y161">
        <v>0.2</v>
      </c>
      <c r="Z161">
        <v>0.15</v>
      </c>
      <c r="AA161">
        <v>0.14000000000000001</v>
      </c>
      <c r="AB161">
        <v>0.08</v>
      </c>
      <c r="AC161">
        <v>0.1</v>
      </c>
      <c r="AD161">
        <v>0.12</v>
      </c>
      <c r="AE161">
        <v>0.16</v>
      </c>
      <c r="AF161">
        <v>0.08</v>
      </c>
      <c r="AG161">
        <v>0.06</v>
      </c>
      <c r="AH161">
        <v>0.06</v>
      </c>
      <c r="AI161">
        <v>0.05</v>
      </c>
      <c r="AJ161">
        <v>0.05</v>
      </c>
      <c r="AK161">
        <v>0.05</v>
      </c>
      <c r="AL161">
        <v>0.04</v>
      </c>
      <c r="AM161">
        <v>0.04</v>
      </c>
    </row>
    <row r="162" spans="1:54">
      <c r="M162" t="s">
        <v>510</v>
      </c>
      <c r="N162">
        <v>2.52</v>
      </c>
      <c r="O162">
        <v>2.71</v>
      </c>
      <c r="P162">
        <v>2.46</v>
      </c>
      <c r="Q162">
        <v>2.29</v>
      </c>
      <c r="R162">
        <v>2.92</v>
      </c>
      <c r="S162">
        <v>3.13</v>
      </c>
      <c r="T162">
        <v>3.46</v>
      </c>
      <c r="U162">
        <v>3.77</v>
      </c>
      <c r="V162">
        <v>4.07</v>
      </c>
      <c r="W162">
        <v>4.32</v>
      </c>
      <c r="X162">
        <v>4.62</v>
      </c>
      <c r="Y162">
        <v>4.4800000000000004</v>
      </c>
      <c r="Z162">
        <v>5.34</v>
      </c>
      <c r="AA162">
        <v>5.36</v>
      </c>
      <c r="AB162">
        <v>5.4</v>
      </c>
      <c r="AC162">
        <v>5.42</v>
      </c>
      <c r="AD162">
        <v>5.45</v>
      </c>
      <c r="AE162">
        <v>5.49</v>
      </c>
      <c r="AF162">
        <v>5.53</v>
      </c>
      <c r="AG162">
        <v>5.6</v>
      </c>
      <c r="AH162">
        <v>5.7</v>
      </c>
      <c r="AI162">
        <v>5.72</v>
      </c>
      <c r="AJ162">
        <v>5.74</v>
      </c>
      <c r="AK162">
        <v>5.74</v>
      </c>
      <c r="AL162">
        <v>5.74</v>
      </c>
      <c r="AM162">
        <v>5.75</v>
      </c>
    </row>
    <row r="163" spans="1:54">
      <c r="M163" t="s">
        <v>511</v>
      </c>
      <c r="N163">
        <v>0.14000000000000001</v>
      </c>
      <c r="O163">
        <v>0.21</v>
      </c>
      <c r="P163">
        <v>0.34</v>
      </c>
      <c r="Q163">
        <v>0.46</v>
      </c>
      <c r="R163">
        <v>0.74</v>
      </c>
      <c r="S163">
        <v>0.96</v>
      </c>
      <c r="T163">
        <v>1.39</v>
      </c>
      <c r="U163">
        <v>1.71</v>
      </c>
      <c r="V163">
        <v>2.13</v>
      </c>
      <c r="W163">
        <v>2.33</v>
      </c>
      <c r="X163">
        <v>2.62</v>
      </c>
      <c r="Y163">
        <v>2.67</v>
      </c>
      <c r="Z163">
        <v>2.68</v>
      </c>
      <c r="AA163">
        <v>2.78</v>
      </c>
      <c r="AB163">
        <v>2.89</v>
      </c>
      <c r="AC163">
        <v>3</v>
      </c>
      <c r="AD163">
        <v>3</v>
      </c>
      <c r="AE163">
        <v>3</v>
      </c>
      <c r="AF163">
        <v>3</v>
      </c>
      <c r="AG163">
        <v>3</v>
      </c>
      <c r="AH163">
        <v>3</v>
      </c>
      <c r="AI163">
        <v>3</v>
      </c>
      <c r="AJ163">
        <v>3</v>
      </c>
      <c r="AK163">
        <v>3</v>
      </c>
      <c r="AL163">
        <v>3</v>
      </c>
      <c r="AM163">
        <v>3</v>
      </c>
    </row>
    <row r="164" spans="1:54">
      <c r="M164" t="s">
        <v>512</v>
      </c>
      <c r="N164">
        <v>0.11</v>
      </c>
      <c r="O164">
        <v>0.22</v>
      </c>
      <c r="P164">
        <v>0.63</v>
      </c>
      <c r="Q164">
        <v>0.49</v>
      </c>
      <c r="R164">
        <v>0.39</v>
      </c>
      <c r="S164">
        <v>1.04</v>
      </c>
      <c r="T164">
        <v>0.7</v>
      </c>
      <c r="U164">
        <v>0.97</v>
      </c>
      <c r="V164">
        <v>1.08</v>
      </c>
      <c r="W164">
        <v>1.42</v>
      </c>
      <c r="X164">
        <v>2.76</v>
      </c>
      <c r="Y164">
        <v>0.25</v>
      </c>
      <c r="Z164">
        <v>1.36</v>
      </c>
      <c r="AA164">
        <v>1.02</v>
      </c>
      <c r="AB164">
        <v>1.07</v>
      </c>
      <c r="AC164">
        <v>1.1200000000000001</v>
      </c>
      <c r="AD164">
        <v>1.08</v>
      </c>
      <c r="AE164">
        <v>1.89</v>
      </c>
      <c r="AF164">
        <v>2.52</v>
      </c>
      <c r="AG164">
        <v>2.87</v>
      </c>
      <c r="AH164">
        <v>3.62</v>
      </c>
      <c r="AI164">
        <v>4.0999999999999996</v>
      </c>
      <c r="AJ164">
        <v>4.3600000000000003</v>
      </c>
      <c r="AK164">
        <v>4.58</v>
      </c>
      <c r="AL164">
        <v>4.6900000000000004</v>
      </c>
      <c r="AM164">
        <v>4.8</v>
      </c>
    </row>
    <row r="165" spans="1:54">
      <c r="M165" t="s">
        <v>513</v>
      </c>
      <c r="N165">
        <v>0</v>
      </c>
      <c r="O165">
        <v>0.01</v>
      </c>
      <c r="P165">
        <v>0.02</v>
      </c>
      <c r="Q165">
        <v>7.0000000000000007E-2</v>
      </c>
      <c r="R165">
        <v>0.06</v>
      </c>
      <c r="S165">
        <v>0.11</v>
      </c>
      <c r="T165">
        <v>0.13</v>
      </c>
      <c r="U165">
        <v>0.18</v>
      </c>
      <c r="V165">
        <v>0.42</v>
      </c>
      <c r="W165">
        <v>0.56999999999999995</v>
      </c>
      <c r="X165">
        <v>1.43</v>
      </c>
      <c r="Y165">
        <v>5.69</v>
      </c>
      <c r="Z165">
        <v>7.48</v>
      </c>
      <c r="AA165">
        <v>9.52</v>
      </c>
      <c r="AB165">
        <v>11.3</v>
      </c>
      <c r="AC165">
        <v>12.63</v>
      </c>
      <c r="AD165">
        <v>16.440000000000001</v>
      </c>
      <c r="AE165">
        <v>20.47</v>
      </c>
      <c r="AF165">
        <v>27.09</v>
      </c>
      <c r="AG165">
        <v>34.299999999999997</v>
      </c>
      <c r="AH165">
        <v>43.55</v>
      </c>
      <c r="AI165">
        <v>46.08</v>
      </c>
      <c r="AJ165">
        <v>48.03</v>
      </c>
      <c r="AK165">
        <v>48.77</v>
      </c>
      <c r="AL165">
        <v>49.78</v>
      </c>
      <c r="AM165">
        <v>50.88</v>
      </c>
    </row>
    <row r="166" spans="1:54">
      <c r="M166" t="s">
        <v>514</v>
      </c>
      <c r="N166">
        <v>0.11</v>
      </c>
      <c r="O166">
        <v>0.08</v>
      </c>
      <c r="P166">
        <v>0.14000000000000001</v>
      </c>
      <c r="Q166">
        <v>0.11</v>
      </c>
      <c r="R166">
        <v>0.08</v>
      </c>
      <c r="S166">
        <v>7.0000000000000007E-2</v>
      </c>
      <c r="T166">
        <v>0.11</v>
      </c>
      <c r="U166">
        <v>0.08</v>
      </c>
      <c r="V166">
        <v>0.06</v>
      </c>
      <c r="W166">
        <v>0.03</v>
      </c>
      <c r="X166">
        <v>0.02</v>
      </c>
      <c r="Y166">
        <v>0.04</v>
      </c>
      <c r="Z166">
        <v>0.04</v>
      </c>
      <c r="AA166">
        <v>0.05</v>
      </c>
      <c r="AB166">
        <v>0.04</v>
      </c>
      <c r="AC166">
        <v>0.05</v>
      </c>
      <c r="AD166">
        <v>0.06</v>
      </c>
      <c r="AE166">
        <v>0.06</v>
      </c>
      <c r="AF166">
        <v>0.06</v>
      </c>
      <c r="AG166">
        <v>0.06</v>
      </c>
      <c r="AH166">
        <v>2.46</v>
      </c>
      <c r="AI166">
        <v>2.4700000000000002</v>
      </c>
      <c r="AJ166">
        <v>2.4700000000000002</v>
      </c>
      <c r="AK166">
        <v>2.4900000000000002</v>
      </c>
      <c r="AL166">
        <v>2.4900000000000002</v>
      </c>
      <c r="AM166">
        <v>2.4900000000000002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502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303</v>
      </c>
      <c r="N179">
        <v>24.37</v>
      </c>
      <c r="O179">
        <v>33.130000000000003</v>
      </c>
      <c r="P179">
        <v>27.95</v>
      </c>
      <c r="Q179">
        <v>29.5</v>
      </c>
      <c r="R179">
        <v>33.6</v>
      </c>
      <c r="S179">
        <v>29.89</v>
      </c>
      <c r="T179">
        <v>42.08</v>
      </c>
      <c r="U179">
        <v>32.89</v>
      </c>
      <c r="V179">
        <v>29.28</v>
      </c>
      <c r="W179">
        <v>25.98</v>
      </c>
      <c r="X179">
        <v>22.75</v>
      </c>
      <c r="Y179">
        <v>24.04</v>
      </c>
      <c r="Z179">
        <v>24.08</v>
      </c>
      <c r="AA179">
        <v>28.76</v>
      </c>
      <c r="AB179">
        <v>22.78</v>
      </c>
      <c r="AC179">
        <v>19.52</v>
      </c>
      <c r="AD179">
        <v>27.28</v>
      </c>
      <c r="AE179">
        <v>22.5</v>
      </c>
      <c r="AF179">
        <v>20.47</v>
      </c>
      <c r="AG179">
        <v>20.440000000000001</v>
      </c>
      <c r="AH179">
        <v>20.52</v>
      </c>
      <c r="AI179">
        <v>16.52</v>
      </c>
      <c r="AJ179">
        <v>13.17</v>
      </c>
      <c r="AK179">
        <v>15.32</v>
      </c>
      <c r="AL179">
        <v>11.82</v>
      </c>
      <c r="AM179">
        <v>8.8800000000000008</v>
      </c>
      <c r="AN179">
        <v>10.27</v>
      </c>
      <c r="AO179">
        <v>7.74</v>
      </c>
      <c r="AP179">
        <v>7.79</v>
      </c>
      <c r="AQ179">
        <v>4.92</v>
      </c>
      <c r="AR179">
        <v>2.66</v>
      </c>
      <c r="AS179">
        <v>2.79</v>
      </c>
      <c r="AT179">
        <v>2.4500000000000002</v>
      </c>
      <c r="AU179">
        <v>1.54</v>
      </c>
      <c r="AV179">
        <v>1.26</v>
      </c>
      <c r="AW179">
        <v>1.1200000000000001</v>
      </c>
      <c r="AX179">
        <v>0.98</v>
      </c>
      <c r="AY179">
        <v>0.76</v>
      </c>
      <c r="AZ179">
        <v>0.59</v>
      </c>
      <c r="BA179">
        <v>0.27</v>
      </c>
      <c r="BB179">
        <v>0.24</v>
      </c>
    </row>
    <row r="180" spans="2:59">
      <c r="B180" t="s">
        <v>305</v>
      </c>
      <c r="C180" t="s">
        <v>121</v>
      </c>
      <c r="M180" t="s">
        <v>304</v>
      </c>
      <c r="N180">
        <v>24.37</v>
      </c>
      <c r="O180">
        <v>33.130000000000003</v>
      </c>
      <c r="P180">
        <v>27.95</v>
      </c>
      <c r="Q180">
        <v>29.5</v>
      </c>
      <c r="R180">
        <v>33.6</v>
      </c>
      <c r="S180">
        <v>29.89</v>
      </c>
      <c r="T180">
        <v>42.08</v>
      </c>
      <c r="U180">
        <v>32.89</v>
      </c>
      <c r="V180">
        <v>29.28</v>
      </c>
      <c r="W180">
        <v>25.98</v>
      </c>
      <c r="X180">
        <v>22.75</v>
      </c>
      <c r="Y180">
        <v>24.04</v>
      </c>
      <c r="Z180">
        <v>24.08</v>
      </c>
      <c r="AA180">
        <v>28.76</v>
      </c>
      <c r="AB180">
        <v>22.78</v>
      </c>
      <c r="AC180">
        <v>19.52</v>
      </c>
      <c r="AD180">
        <v>27.28</v>
      </c>
      <c r="AE180">
        <v>22.5</v>
      </c>
      <c r="AF180">
        <v>20.47</v>
      </c>
      <c r="AG180">
        <v>20.440000000000001</v>
      </c>
      <c r="AH180">
        <v>20.52</v>
      </c>
      <c r="AI180">
        <v>16.52</v>
      </c>
      <c r="AJ180">
        <v>13.17</v>
      </c>
      <c r="AK180">
        <v>15.32</v>
      </c>
      <c r="AL180">
        <v>11.82</v>
      </c>
      <c r="AM180">
        <v>8.8800000000000008</v>
      </c>
      <c r="AN180">
        <v>10.27</v>
      </c>
      <c r="AO180">
        <v>7.74</v>
      </c>
      <c r="AP180">
        <v>7.8</v>
      </c>
      <c r="AQ180">
        <v>4.93</v>
      </c>
      <c r="AR180">
        <v>3.91</v>
      </c>
      <c r="AS180">
        <v>4.3899999999999997</v>
      </c>
      <c r="AT180">
        <v>4.68</v>
      </c>
      <c r="AU180">
        <v>2.6</v>
      </c>
      <c r="AV180">
        <v>1.36</v>
      </c>
      <c r="AW180">
        <v>1.27</v>
      </c>
      <c r="AX180">
        <v>1.0900000000000001</v>
      </c>
      <c r="AY180">
        <v>0.92</v>
      </c>
      <c r="AZ180">
        <v>0.52</v>
      </c>
      <c r="BA180">
        <v>0.34</v>
      </c>
      <c r="BB180">
        <v>0.27</v>
      </c>
      <c r="BC180">
        <v>0.24</v>
      </c>
      <c r="BD180">
        <v>0.22</v>
      </c>
      <c r="BE180">
        <v>0.17</v>
      </c>
      <c r="BF180">
        <v>0.16</v>
      </c>
      <c r="BG180">
        <v>0.15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503</v>
      </c>
    </row>
    <row r="203" spans="1:54">
      <c r="M203" s="14" t="s">
        <v>121</v>
      </c>
      <c r="N203" s="14" t="s">
        <v>267</v>
      </c>
      <c r="O203" s="14" t="s">
        <v>268</v>
      </c>
      <c r="P203" s="14" t="s">
        <v>269</v>
      </c>
      <c r="Q203" s="14" t="s">
        <v>270</v>
      </c>
      <c r="R203" s="14" t="s">
        <v>271</v>
      </c>
      <c r="S203" s="14" t="s">
        <v>272</v>
      </c>
      <c r="T203" s="14" t="s">
        <v>273</v>
      </c>
      <c r="U203" s="14" t="s">
        <v>274</v>
      </c>
      <c r="V203" s="14" t="s">
        <v>275</v>
      </c>
      <c r="W203" s="14" t="s">
        <v>276</v>
      </c>
      <c r="X203" s="14" t="s">
        <v>277</v>
      </c>
      <c r="Y203" s="14" t="s">
        <v>278</v>
      </c>
      <c r="Z203" s="14" t="s">
        <v>279</v>
      </c>
      <c r="AA203" s="14" t="s">
        <v>280</v>
      </c>
      <c r="AB203" s="14" t="s">
        <v>281</v>
      </c>
      <c r="AC203" s="14" t="s">
        <v>282</v>
      </c>
      <c r="AD203" s="14" t="s">
        <v>283</v>
      </c>
      <c r="AE203" s="14" t="s">
        <v>284</v>
      </c>
      <c r="AF203" s="14" t="s">
        <v>285</v>
      </c>
      <c r="AG203" s="14" t="s">
        <v>286</v>
      </c>
      <c r="AH203" s="14" t="s">
        <v>234</v>
      </c>
      <c r="AI203" s="14" t="s">
        <v>287</v>
      </c>
      <c r="AJ203" s="14" t="s">
        <v>288</v>
      </c>
      <c r="AK203" s="14" t="s">
        <v>289</v>
      </c>
      <c r="AL203" s="14" t="s">
        <v>290</v>
      </c>
      <c r="AM203" s="14" t="s">
        <v>291</v>
      </c>
    </row>
    <row r="204" spans="1:54">
      <c r="B204" t="s">
        <v>330</v>
      </c>
      <c r="M204" t="s">
        <v>499</v>
      </c>
      <c r="N204">
        <v>17.010000000000002</v>
      </c>
      <c r="O204">
        <v>13.98</v>
      </c>
      <c r="P204">
        <v>10.56</v>
      </c>
      <c r="Q204">
        <v>14.29</v>
      </c>
      <c r="R204">
        <v>11.06</v>
      </c>
      <c r="S204">
        <v>7.11</v>
      </c>
      <c r="T204">
        <v>8.8699999999999992</v>
      </c>
      <c r="U204">
        <v>6.21</v>
      </c>
      <c r="V204">
        <v>6.57</v>
      </c>
      <c r="W204">
        <v>3.31</v>
      </c>
      <c r="X204">
        <v>3.06</v>
      </c>
      <c r="Y204">
        <v>3.98</v>
      </c>
      <c r="Z204">
        <v>4.54</v>
      </c>
      <c r="AA204">
        <v>2.35</v>
      </c>
      <c r="AB204">
        <v>0.54</v>
      </c>
      <c r="AC204">
        <v>0.46</v>
      </c>
      <c r="AD204">
        <v>0.44</v>
      </c>
      <c r="AE204">
        <v>0.41</v>
      </c>
      <c r="AF204">
        <v>0.1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</row>
    <row r="205" spans="1:54">
      <c r="B205" t="s">
        <v>508</v>
      </c>
      <c r="C205" t="s">
        <v>121</v>
      </c>
      <c r="M205" t="s">
        <v>430</v>
      </c>
      <c r="N205">
        <v>0.77</v>
      </c>
      <c r="O205">
        <v>0.45</v>
      </c>
      <c r="P205">
        <v>0.4</v>
      </c>
      <c r="Q205">
        <v>0.35</v>
      </c>
      <c r="R205">
        <v>0.32</v>
      </c>
      <c r="S205">
        <v>0.31</v>
      </c>
      <c r="T205">
        <v>0.32</v>
      </c>
      <c r="U205">
        <v>0.28000000000000003</v>
      </c>
      <c r="V205">
        <v>0.26</v>
      </c>
      <c r="W205">
        <v>0.24</v>
      </c>
      <c r="X205">
        <v>0.26</v>
      </c>
      <c r="Y205">
        <v>0.15</v>
      </c>
      <c r="Z205">
        <v>0.16</v>
      </c>
      <c r="AA205">
        <v>0.13</v>
      </c>
      <c r="AB205">
        <v>7.0000000000000007E-2</v>
      </c>
      <c r="AC205">
        <v>7.0000000000000007E-2</v>
      </c>
      <c r="AD205">
        <v>7.0000000000000007E-2</v>
      </c>
      <c r="AE205">
        <v>7.0000000000000007E-2</v>
      </c>
      <c r="AF205">
        <v>0.06</v>
      </c>
      <c r="AG205">
        <v>0.05</v>
      </c>
      <c r="AH205">
        <v>0.05</v>
      </c>
      <c r="AI205">
        <v>0.05</v>
      </c>
      <c r="AJ205">
        <v>0.05</v>
      </c>
      <c r="AK205">
        <v>0.05</v>
      </c>
      <c r="AL205">
        <v>0.05</v>
      </c>
      <c r="AM205">
        <v>0.05</v>
      </c>
    </row>
    <row r="206" spans="1:54">
      <c r="M206" t="s">
        <v>476</v>
      </c>
      <c r="N206">
        <v>0.75</v>
      </c>
      <c r="O206">
        <v>0.78</v>
      </c>
      <c r="P206">
        <v>0.73</v>
      </c>
      <c r="Q206">
        <v>0.72</v>
      </c>
      <c r="R206">
        <v>0.72</v>
      </c>
      <c r="S206">
        <v>0.75</v>
      </c>
      <c r="T206">
        <v>0.7</v>
      </c>
      <c r="U206">
        <v>0.72</v>
      </c>
      <c r="V206">
        <v>0.7</v>
      </c>
      <c r="W206">
        <v>0.79</v>
      </c>
      <c r="X206">
        <v>0.77</v>
      </c>
      <c r="Y206">
        <v>0.69</v>
      </c>
      <c r="Z206">
        <v>0.68</v>
      </c>
      <c r="AA206">
        <v>0.66</v>
      </c>
      <c r="AB206">
        <v>0.68</v>
      </c>
      <c r="AC206">
        <v>0.63</v>
      </c>
      <c r="AD206">
        <v>0.56000000000000005</v>
      </c>
      <c r="AE206">
        <v>0.48</v>
      </c>
      <c r="AF206">
        <v>0.41</v>
      </c>
      <c r="AG206">
        <v>0.33</v>
      </c>
      <c r="AH206">
        <v>0.24</v>
      </c>
      <c r="AI206">
        <v>0.24</v>
      </c>
      <c r="AJ206">
        <v>0.23</v>
      </c>
      <c r="AK206">
        <v>0.22</v>
      </c>
      <c r="AL206">
        <v>0.21</v>
      </c>
      <c r="AM206">
        <v>0.2</v>
      </c>
    </row>
    <row r="207" spans="1:54">
      <c r="M207" t="s">
        <v>500</v>
      </c>
      <c r="N207">
        <v>7.91</v>
      </c>
      <c r="O207">
        <v>5.84</v>
      </c>
      <c r="P207">
        <v>4.1900000000000004</v>
      </c>
      <c r="Q207">
        <v>3.42</v>
      </c>
      <c r="R207">
        <v>2.09</v>
      </c>
      <c r="S207">
        <v>1.81</v>
      </c>
      <c r="T207">
        <v>2.19</v>
      </c>
      <c r="U207">
        <v>1.91</v>
      </c>
      <c r="V207">
        <v>1.92</v>
      </c>
      <c r="W207">
        <v>1.89</v>
      </c>
      <c r="X207">
        <v>0.99</v>
      </c>
      <c r="Y207">
        <v>1.1100000000000001</v>
      </c>
      <c r="Z207">
        <v>0.77</v>
      </c>
      <c r="AA207">
        <v>0.82</v>
      </c>
      <c r="AB207">
        <v>1.2</v>
      </c>
      <c r="AC207">
        <v>1.1200000000000001</v>
      </c>
      <c r="AD207">
        <v>0.81</v>
      </c>
      <c r="AE207">
        <v>0.57999999999999996</v>
      </c>
      <c r="AF207">
        <v>0.39</v>
      </c>
      <c r="AG207">
        <v>0.27</v>
      </c>
      <c r="AH207">
        <v>0.16</v>
      </c>
      <c r="AI207">
        <v>0.12</v>
      </c>
      <c r="AJ207">
        <v>0.1</v>
      </c>
      <c r="AK207">
        <v>7.0000000000000007E-2</v>
      </c>
      <c r="AL207">
        <v>0.06</v>
      </c>
      <c r="AM207">
        <v>0.05</v>
      </c>
    </row>
    <row r="208" spans="1:54">
      <c r="M208" t="s">
        <v>504</v>
      </c>
      <c r="N208">
        <v>0.36</v>
      </c>
      <c r="O208">
        <v>0.35</v>
      </c>
      <c r="P208">
        <v>0.38</v>
      </c>
      <c r="Q208">
        <v>0.38</v>
      </c>
      <c r="R208">
        <v>0.46</v>
      </c>
      <c r="S208">
        <v>0.48</v>
      </c>
      <c r="T208">
        <v>0.56999999999999995</v>
      </c>
      <c r="U208">
        <v>0.67</v>
      </c>
      <c r="V208">
        <v>0.76</v>
      </c>
      <c r="W208">
        <v>0.84</v>
      </c>
      <c r="X208">
        <v>0.87</v>
      </c>
      <c r="Y208">
        <v>1.38</v>
      </c>
      <c r="Z208">
        <v>1.34</v>
      </c>
      <c r="AA208">
        <v>1.43</v>
      </c>
      <c r="AB208">
        <v>1.68</v>
      </c>
      <c r="AC208">
        <v>1.66</v>
      </c>
      <c r="AD208">
        <v>1.63</v>
      </c>
      <c r="AE208">
        <v>1.57</v>
      </c>
      <c r="AF208">
        <v>1.5</v>
      </c>
      <c r="AG208">
        <v>1.48</v>
      </c>
      <c r="AH208">
        <v>1.39</v>
      </c>
      <c r="AI208">
        <v>1.35</v>
      </c>
      <c r="AJ208">
        <v>1.23</v>
      </c>
      <c r="AK208">
        <v>0.82</v>
      </c>
      <c r="AL208">
        <v>0.83</v>
      </c>
      <c r="AM208">
        <v>0.85</v>
      </c>
    </row>
    <row r="209" spans="13:39">
      <c r="M209" t="s">
        <v>293</v>
      </c>
      <c r="N209">
        <v>0.91</v>
      </c>
      <c r="O209">
        <v>0.95</v>
      </c>
      <c r="P209">
        <v>0.89</v>
      </c>
      <c r="Q209">
        <v>0.87</v>
      </c>
      <c r="R209">
        <v>0.89</v>
      </c>
      <c r="S209">
        <v>0.92</v>
      </c>
      <c r="T209">
        <v>0.86</v>
      </c>
      <c r="U209">
        <v>0.88</v>
      </c>
      <c r="V209">
        <v>0.86</v>
      </c>
      <c r="W209">
        <v>0.96</v>
      </c>
      <c r="X209">
        <v>0.94</v>
      </c>
      <c r="Y209">
        <v>0.81</v>
      </c>
      <c r="Z209">
        <v>0.81</v>
      </c>
      <c r="AA209">
        <v>0.81</v>
      </c>
      <c r="AB209">
        <v>0.8</v>
      </c>
      <c r="AC209">
        <v>0.79</v>
      </c>
      <c r="AD209">
        <v>0.78</v>
      </c>
      <c r="AE209">
        <v>0.76</v>
      </c>
      <c r="AF209">
        <v>0.73</v>
      </c>
      <c r="AG209">
        <v>0.71</v>
      </c>
      <c r="AH209">
        <v>0.69</v>
      </c>
      <c r="AI209">
        <v>0.69</v>
      </c>
      <c r="AJ209">
        <v>0.69</v>
      </c>
      <c r="AK209">
        <v>0.69</v>
      </c>
      <c r="AL209">
        <v>0.7</v>
      </c>
      <c r="AM209">
        <v>0.7</v>
      </c>
    </row>
    <row r="210" spans="13:39">
      <c r="M210" t="s">
        <v>366</v>
      </c>
      <c r="N210">
        <v>3.32</v>
      </c>
      <c r="O210">
        <v>3.08</v>
      </c>
      <c r="P210">
        <v>3.18</v>
      </c>
      <c r="Q210">
        <v>3.06</v>
      </c>
      <c r="R210">
        <v>2.96</v>
      </c>
      <c r="S210">
        <v>2.8</v>
      </c>
      <c r="T210">
        <v>3.49</v>
      </c>
      <c r="U210">
        <v>4.8</v>
      </c>
      <c r="V210">
        <v>4.42</v>
      </c>
      <c r="W210">
        <v>4.3499999999999996</v>
      </c>
      <c r="X210">
        <v>4.3</v>
      </c>
      <c r="Y210">
        <v>9.58</v>
      </c>
      <c r="Z210">
        <v>9.5</v>
      </c>
      <c r="AA210">
        <v>9.39</v>
      </c>
      <c r="AB210">
        <v>6.45</v>
      </c>
      <c r="AC210">
        <v>6.42</v>
      </c>
      <c r="AD210">
        <v>6.4</v>
      </c>
      <c r="AE210">
        <v>6.15</v>
      </c>
      <c r="AF210">
        <v>5.98</v>
      </c>
      <c r="AG210">
        <v>5.69</v>
      </c>
      <c r="AH210">
        <v>4.5999999999999996</v>
      </c>
      <c r="AI210">
        <v>3.84</v>
      </c>
      <c r="AJ210">
        <v>3.55</v>
      </c>
      <c r="AK210">
        <v>3.47</v>
      </c>
      <c r="AL210">
        <v>3.28</v>
      </c>
      <c r="AM210">
        <v>3.2</v>
      </c>
    </row>
    <row r="211" spans="13:39">
      <c r="M211" t="s">
        <v>505</v>
      </c>
      <c r="N211">
        <v>7.81</v>
      </c>
      <c r="O211">
        <v>9.77</v>
      </c>
      <c r="P211">
        <v>10.27</v>
      </c>
      <c r="Q211">
        <v>11.12</v>
      </c>
      <c r="R211">
        <v>13.08</v>
      </c>
      <c r="S211">
        <v>14.13</v>
      </c>
      <c r="T211">
        <v>12.78</v>
      </c>
      <c r="U211">
        <v>14.78</v>
      </c>
      <c r="V211">
        <v>13.9</v>
      </c>
      <c r="W211">
        <v>16.149999999999999</v>
      </c>
      <c r="X211">
        <v>16.329999999999998</v>
      </c>
      <c r="Y211">
        <v>18.829999999999998</v>
      </c>
      <c r="Z211">
        <v>20.23</v>
      </c>
      <c r="AA211">
        <v>21.08</v>
      </c>
      <c r="AB211">
        <v>22.2</v>
      </c>
      <c r="AC211">
        <v>24.54</v>
      </c>
      <c r="AD211">
        <v>28.95</v>
      </c>
      <c r="AE211">
        <v>31.61</v>
      </c>
      <c r="AF211">
        <v>34.450000000000003</v>
      </c>
      <c r="AG211">
        <v>36.24</v>
      </c>
      <c r="AH211">
        <v>42.98</v>
      </c>
      <c r="AI211">
        <v>44.94</v>
      </c>
      <c r="AJ211">
        <v>45.3</v>
      </c>
      <c r="AK211">
        <v>45.39</v>
      </c>
      <c r="AL211">
        <v>45.37</v>
      </c>
      <c r="AM211">
        <v>44.09</v>
      </c>
    </row>
    <row r="212" spans="13:39">
      <c r="M212" t="s">
        <v>506</v>
      </c>
      <c r="N212">
        <v>0.01</v>
      </c>
      <c r="O212">
        <v>0.02</v>
      </c>
      <c r="P212">
        <v>0.1</v>
      </c>
      <c r="Q212">
        <v>0.52</v>
      </c>
      <c r="R212">
        <v>0.6</v>
      </c>
      <c r="S212">
        <v>0.6</v>
      </c>
      <c r="T212">
        <v>0.74</v>
      </c>
      <c r="U212">
        <v>0.75</v>
      </c>
      <c r="V212">
        <v>0.95</v>
      </c>
      <c r="W212">
        <v>0.96</v>
      </c>
      <c r="X212">
        <v>1.18</v>
      </c>
      <c r="Y212">
        <v>1.36</v>
      </c>
      <c r="Z212">
        <v>2.25</v>
      </c>
      <c r="AA212">
        <v>3.56</v>
      </c>
      <c r="AB212">
        <v>4.3099999999999996</v>
      </c>
      <c r="AC212">
        <v>5.54</v>
      </c>
      <c r="AD212">
        <v>6.8</v>
      </c>
      <c r="AE212">
        <v>8.07</v>
      </c>
      <c r="AF212">
        <v>8.8699999999999992</v>
      </c>
      <c r="AG212">
        <v>9.69</v>
      </c>
      <c r="AH212">
        <v>10.52</v>
      </c>
      <c r="AI212">
        <v>11.36</v>
      </c>
      <c r="AJ212">
        <v>12.06</v>
      </c>
      <c r="AK212">
        <v>12.77</v>
      </c>
      <c r="AL212">
        <v>13.48</v>
      </c>
      <c r="AM212">
        <v>14.2</v>
      </c>
    </row>
    <row r="213" spans="13:39">
      <c r="M213" t="s">
        <v>435</v>
      </c>
      <c r="N213">
        <v>0.02</v>
      </c>
      <c r="O213">
        <v>0.02</v>
      </c>
      <c r="P213">
        <v>0.02</v>
      </c>
      <c r="Q213">
        <v>0.01</v>
      </c>
      <c r="R213">
        <v>0.02</v>
      </c>
      <c r="S213">
        <v>0.02</v>
      </c>
      <c r="T213">
        <v>0.02</v>
      </c>
      <c r="U213">
        <v>0.02</v>
      </c>
      <c r="V213">
        <v>0.01</v>
      </c>
      <c r="W213">
        <v>0.02</v>
      </c>
      <c r="X213">
        <v>0.02</v>
      </c>
      <c r="Y213">
        <v>0.02</v>
      </c>
      <c r="Z213">
        <v>0.02</v>
      </c>
      <c r="AA213">
        <v>0.02</v>
      </c>
      <c r="AB213">
        <v>0.02</v>
      </c>
      <c r="AC213">
        <v>0.02</v>
      </c>
      <c r="AD213">
        <v>0.02</v>
      </c>
      <c r="AE213">
        <v>0.02</v>
      </c>
      <c r="AF213">
        <v>0.02</v>
      </c>
      <c r="AG213">
        <v>0.02</v>
      </c>
      <c r="AH213">
        <v>0.02</v>
      </c>
      <c r="AI213">
        <v>0.02</v>
      </c>
      <c r="AJ213">
        <v>0.02</v>
      </c>
      <c r="AK213">
        <v>0.02</v>
      </c>
      <c r="AL213">
        <v>0.02</v>
      </c>
      <c r="AM213">
        <v>0.02</v>
      </c>
    </row>
    <row r="214" spans="13:39">
      <c r="M214" t="s">
        <v>507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1.18</v>
      </c>
      <c r="AH214">
        <v>7.79</v>
      </c>
      <c r="AI214">
        <v>9.15</v>
      </c>
      <c r="AJ214">
        <v>11.14</v>
      </c>
      <c r="AK214">
        <v>20.59</v>
      </c>
      <c r="AL214">
        <v>22.88</v>
      </c>
      <c r="AM214">
        <v>22.88</v>
      </c>
    </row>
    <row r="215" spans="13:39">
      <c r="M215" t="s">
        <v>483</v>
      </c>
      <c r="N215">
        <v>35.729999999999997</v>
      </c>
      <c r="O215">
        <v>34.86</v>
      </c>
      <c r="P215">
        <v>34.43</v>
      </c>
      <c r="Q215">
        <v>34.21</v>
      </c>
      <c r="R215">
        <v>33.659999999999997</v>
      </c>
      <c r="S215">
        <v>33.81</v>
      </c>
      <c r="T215">
        <v>34.119999999999997</v>
      </c>
      <c r="U215">
        <v>34.18</v>
      </c>
      <c r="V215">
        <v>34.520000000000003</v>
      </c>
      <c r="W215">
        <v>34.479999999999997</v>
      </c>
      <c r="X215">
        <v>34.74</v>
      </c>
      <c r="Y215">
        <v>36.71</v>
      </c>
      <c r="Z215">
        <v>37.72</v>
      </c>
      <c r="AA215">
        <v>38.770000000000003</v>
      </c>
      <c r="AB215">
        <v>39.96</v>
      </c>
      <c r="AC215">
        <v>41.34</v>
      </c>
      <c r="AD215">
        <v>43.31</v>
      </c>
      <c r="AE215">
        <v>45.87</v>
      </c>
      <c r="AF215">
        <v>48.53</v>
      </c>
      <c r="AG215">
        <v>51.17</v>
      </c>
      <c r="AH215">
        <v>54.13</v>
      </c>
      <c r="AI215">
        <v>56.12</v>
      </c>
      <c r="AJ215">
        <v>57.71</v>
      </c>
      <c r="AK215">
        <v>59.1</v>
      </c>
      <c r="AL215">
        <v>60.48</v>
      </c>
      <c r="AM215">
        <v>61.89</v>
      </c>
    </row>
    <row r="226" spans="1: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s="22" customFormat="1">
      <c r="M227" s="23" t="s">
        <v>497</v>
      </c>
    </row>
    <row r="228" spans="1:59">
      <c r="M228" s="14" t="s">
        <v>121</v>
      </c>
      <c r="N228" s="14" t="s">
        <v>247</v>
      </c>
      <c r="O228" s="14" t="s">
        <v>248</v>
      </c>
      <c r="P228" s="14" t="s">
        <v>249</v>
      </c>
      <c r="Q228" s="14" t="s">
        <v>250</v>
      </c>
      <c r="R228" s="14" t="s">
        <v>251</v>
      </c>
      <c r="S228" s="14" t="s">
        <v>252</v>
      </c>
      <c r="T228" s="14" t="s">
        <v>253</v>
      </c>
      <c r="U228" s="14" t="s">
        <v>254</v>
      </c>
      <c r="V228" s="14" t="s">
        <v>255</v>
      </c>
      <c r="W228" s="14" t="s">
        <v>256</v>
      </c>
      <c r="X228" s="14" t="s">
        <v>257</v>
      </c>
      <c r="Y228" s="14" t="s">
        <v>258</v>
      </c>
      <c r="Z228" s="14" t="s">
        <v>259</v>
      </c>
      <c r="AA228" s="14" t="s">
        <v>260</v>
      </c>
      <c r="AB228" s="14" t="s">
        <v>261</v>
      </c>
      <c r="AC228" s="14" t="s">
        <v>262</v>
      </c>
      <c r="AD228" s="14" t="s">
        <v>263</v>
      </c>
      <c r="AE228" s="14" t="s">
        <v>264</v>
      </c>
      <c r="AF228" s="14" t="s">
        <v>265</v>
      </c>
      <c r="AG228" s="14" t="s">
        <v>266</v>
      </c>
      <c r="AH228" s="14" t="s">
        <v>267</v>
      </c>
      <c r="AI228" s="14" t="s">
        <v>268</v>
      </c>
      <c r="AJ228" s="14" t="s">
        <v>269</v>
      </c>
      <c r="AK228" s="14" t="s">
        <v>270</v>
      </c>
      <c r="AL228" s="14" t="s">
        <v>271</v>
      </c>
      <c r="AM228" s="14" t="s">
        <v>272</v>
      </c>
      <c r="AN228" s="14" t="s">
        <v>273</v>
      </c>
      <c r="AO228" s="14" t="s">
        <v>274</v>
      </c>
      <c r="AP228" s="14" t="s">
        <v>275</v>
      </c>
      <c r="AQ228" s="14" t="s">
        <v>276</v>
      </c>
      <c r="AR228" s="14" t="s">
        <v>277</v>
      </c>
      <c r="AS228" s="14" t="s">
        <v>278</v>
      </c>
      <c r="AT228" s="14" t="s">
        <v>279</v>
      </c>
      <c r="AU228" s="14" t="s">
        <v>280</v>
      </c>
      <c r="AV228" s="14" t="s">
        <v>281</v>
      </c>
      <c r="AW228" s="14" t="s">
        <v>282</v>
      </c>
      <c r="AX228" s="14" t="s">
        <v>283</v>
      </c>
      <c r="AY228" s="14" t="s">
        <v>284</v>
      </c>
      <c r="AZ228" s="14" t="s">
        <v>285</v>
      </c>
      <c r="BA228" s="14" t="s">
        <v>286</v>
      </c>
      <c r="BB228" s="14" t="s">
        <v>234</v>
      </c>
      <c r="BC228" s="14" t="s">
        <v>287</v>
      </c>
      <c r="BD228" s="14" t="s">
        <v>288</v>
      </c>
      <c r="BE228" s="14" t="s">
        <v>289</v>
      </c>
      <c r="BF228" s="14" t="s">
        <v>290</v>
      </c>
      <c r="BG228" s="14" t="s">
        <v>291</v>
      </c>
    </row>
    <row r="229" spans="1:59">
      <c r="B229" t="s">
        <v>302</v>
      </c>
      <c r="M229" t="s">
        <v>292</v>
      </c>
      <c r="N229">
        <v>0.04</v>
      </c>
      <c r="O229">
        <v>0.06</v>
      </c>
      <c r="P229">
        <v>0.06</v>
      </c>
      <c r="Q229">
        <v>0.08</v>
      </c>
      <c r="R229">
        <v>0.1</v>
      </c>
      <c r="S229">
        <v>0.12</v>
      </c>
      <c r="T229">
        <v>0.13</v>
      </c>
      <c r="U229">
        <v>0.16</v>
      </c>
      <c r="V229">
        <v>0.19</v>
      </c>
      <c r="W229">
        <v>0.19</v>
      </c>
      <c r="X229">
        <v>0.2</v>
      </c>
      <c r="Y229">
        <v>0.2</v>
      </c>
      <c r="Z229">
        <v>0.21</v>
      </c>
      <c r="AA229">
        <v>0.21</v>
      </c>
      <c r="AB229">
        <v>0.21</v>
      </c>
      <c r="AC229">
        <v>0.22</v>
      </c>
      <c r="AD229">
        <v>0.21</v>
      </c>
      <c r="AE229">
        <v>0.22</v>
      </c>
      <c r="AF229">
        <v>0.22</v>
      </c>
      <c r="AG229">
        <v>0.25</v>
      </c>
      <c r="AH229">
        <v>0.25</v>
      </c>
      <c r="AI229">
        <v>0.25</v>
      </c>
      <c r="AJ229">
        <v>0.28000000000000003</v>
      </c>
      <c r="AK229">
        <v>0.28999999999999998</v>
      </c>
      <c r="AL229">
        <v>0.36</v>
      </c>
      <c r="AM229">
        <v>0.38</v>
      </c>
      <c r="AN229">
        <v>0.41</v>
      </c>
      <c r="AO229">
        <v>0.46</v>
      </c>
      <c r="AP229">
        <v>0.48</v>
      </c>
      <c r="AQ229">
        <v>0.52</v>
      </c>
      <c r="AR229">
        <v>0.56999999999999995</v>
      </c>
      <c r="AS229">
        <v>0.85</v>
      </c>
      <c r="AT229">
        <v>0.83</v>
      </c>
      <c r="AU229">
        <v>0.86</v>
      </c>
      <c r="AV229">
        <v>0.97</v>
      </c>
      <c r="AW229">
        <v>0.98</v>
      </c>
      <c r="AX229">
        <v>0.97</v>
      </c>
      <c r="AY229">
        <v>0.95</v>
      </c>
      <c r="AZ229">
        <v>0.91</v>
      </c>
      <c r="BA229">
        <v>0.89</v>
      </c>
      <c r="BB229">
        <v>0.87</v>
      </c>
      <c r="BC229">
        <v>0.86</v>
      </c>
      <c r="BD229">
        <v>0.72</v>
      </c>
      <c r="BE229">
        <v>0.37</v>
      </c>
      <c r="BF229">
        <v>0.39</v>
      </c>
      <c r="BG229">
        <v>0.39</v>
      </c>
    </row>
    <row r="230" spans="1:59">
      <c r="B230" t="s">
        <v>479</v>
      </c>
      <c r="C230" t="s">
        <v>121</v>
      </c>
      <c r="M230" t="s">
        <v>294</v>
      </c>
      <c r="N230">
        <v>0.4</v>
      </c>
      <c r="O230">
        <v>0.48</v>
      </c>
      <c r="P230">
        <v>0.54</v>
      </c>
      <c r="Q230">
        <v>0.54</v>
      </c>
      <c r="R230">
        <v>0.53</v>
      </c>
      <c r="S230">
        <v>0.63</v>
      </c>
      <c r="T230">
        <v>0.75</v>
      </c>
      <c r="U230">
        <v>0.74</v>
      </c>
      <c r="V230">
        <v>0.76</v>
      </c>
      <c r="W230">
        <v>0.79</v>
      </c>
      <c r="X230">
        <v>0.7</v>
      </c>
      <c r="Y230">
        <v>0.89</v>
      </c>
      <c r="Z230">
        <v>1.08</v>
      </c>
      <c r="AA230">
        <v>1.2</v>
      </c>
      <c r="AB230">
        <v>1.31</v>
      </c>
      <c r="AC230">
        <v>1.36</v>
      </c>
      <c r="AD230">
        <v>1.37</v>
      </c>
      <c r="AE230">
        <v>1.39</v>
      </c>
      <c r="AF230">
        <v>1.1000000000000001</v>
      </c>
      <c r="AG230">
        <v>1.25</v>
      </c>
      <c r="AH230">
        <v>1.85</v>
      </c>
      <c r="AI230">
        <v>1.54</v>
      </c>
      <c r="AJ230">
        <v>1.35</v>
      </c>
      <c r="AK230">
        <v>1.55</v>
      </c>
      <c r="AL230">
        <v>1.37</v>
      </c>
      <c r="AM230">
        <v>1.49</v>
      </c>
      <c r="AN230">
        <v>1.47</v>
      </c>
      <c r="AO230">
        <v>1.52</v>
      </c>
      <c r="AP230">
        <v>1.27</v>
      </c>
      <c r="AQ230">
        <v>1.31</v>
      </c>
      <c r="AR230">
        <v>1.42</v>
      </c>
      <c r="AS230">
        <v>1.74</v>
      </c>
      <c r="AT230">
        <v>1.9</v>
      </c>
      <c r="AU230">
        <v>1.73</v>
      </c>
      <c r="AV230">
        <v>1.62</v>
      </c>
      <c r="AW230">
        <v>1.54</v>
      </c>
      <c r="AX230">
        <v>1.52</v>
      </c>
      <c r="AY230">
        <v>1.5</v>
      </c>
      <c r="AZ230">
        <v>1.46</v>
      </c>
      <c r="BA230">
        <v>1.4</v>
      </c>
      <c r="BB230">
        <v>1.26</v>
      </c>
      <c r="BC230">
        <v>1.27</v>
      </c>
      <c r="BD230">
        <v>1.25</v>
      </c>
      <c r="BE230">
        <v>1.24</v>
      </c>
      <c r="BF230">
        <v>1.23</v>
      </c>
      <c r="BG230">
        <v>1.2</v>
      </c>
    </row>
    <row r="231" spans="1:59">
      <c r="M231" t="s">
        <v>295</v>
      </c>
      <c r="N231">
        <v>0.04</v>
      </c>
      <c r="O231">
        <v>0.04</v>
      </c>
      <c r="P231">
        <v>0.04</v>
      </c>
      <c r="Q231">
        <v>7.0000000000000007E-2</v>
      </c>
      <c r="R231">
        <v>0.18</v>
      </c>
      <c r="S231">
        <v>0.16</v>
      </c>
      <c r="T231">
        <v>0.18</v>
      </c>
      <c r="U231">
        <v>0.19</v>
      </c>
      <c r="V231">
        <v>0.2</v>
      </c>
      <c r="W231">
        <v>0.33</v>
      </c>
      <c r="X231">
        <v>0.31</v>
      </c>
      <c r="Y231">
        <v>0.3</v>
      </c>
      <c r="Z231">
        <v>0.37</v>
      </c>
      <c r="AA231">
        <v>0.38</v>
      </c>
      <c r="AB231">
        <v>0.41</v>
      </c>
      <c r="AC231">
        <v>0.45</v>
      </c>
      <c r="AD231">
        <v>0.48</v>
      </c>
      <c r="AE231">
        <v>0.46</v>
      </c>
      <c r="AF231">
        <v>0.3</v>
      </c>
      <c r="AG231">
        <v>0.27</v>
      </c>
      <c r="AH231">
        <v>0.42</v>
      </c>
      <c r="AI231">
        <v>0.28999999999999998</v>
      </c>
      <c r="AJ231">
        <v>0.39</v>
      </c>
      <c r="AK231">
        <v>0.42</v>
      </c>
      <c r="AL231">
        <v>0.47</v>
      </c>
      <c r="AM231">
        <v>0.59</v>
      </c>
      <c r="AN231">
        <v>0.47</v>
      </c>
      <c r="AO231">
        <v>0.32</v>
      </c>
      <c r="AP231">
        <v>0.46</v>
      </c>
      <c r="AQ231">
        <v>0.55000000000000004</v>
      </c>
      <c r="AR231">
        <v>0.62</v>
      </c>
      <c r="AS231">
        <v>0.78</v>
      </c>
      <c r="AT231">
        <v>0.77</v>
      </c>
      <c r="AU231">
        <v>0.77</v>
      </c>
      <c r="AV231">
        <v>0.69</v>
      </c>
      <c r="AW231">
        <v>0.68</v>
      </c>
      <c r="AX231">
        <v>0.68</v>
      </c>
      <c r="AY231">
        <v>0.67</v>
      </c>
      <c r="AZ231">
        <v>0.65</v>
      </c>
      <c r="BA231">
        <v>0.64</v>
      </c>
      <c r="BB231">
        <v>0.62</v>
      </c>
      <c r="BC231">
        <v>0.62</v>
      </c>
      <c r="BD231">
        <v>0.62</v>
      </c>
      <c r="BE231">
        <v>0.62</v>
      </c>
      <c r="BF231">
        <v>0.63</v>
      </c>
      <c r="BG231">
        <v>0.62</v>
      </c>
    </row>
    <row r="232" spans="1:59">
      <c r="M232" t="s">
        <v>296</v>
      </c>
      <c r="N232">
        <v>0.16</v>
      </c>
      <c r="O232">
        <v>0.15</v>
      </c>
      <c r="P232">
        <v>0.18</v>
      </c>
      <c r="Q232">
        <v>0.19</v>
      </c>
      <c r="R232">
        <v>0.23</v>
      </c>
      <c r="S232">
        <v>0.23</v>
      </c>
      <c r="T232">
        <v>0.28000000000000003</v>
      </c>
      <c r="U232">
        <v>0.27</v>
      </c>
      <c r="V232">
        <v>0.31</v>
      </c>
      <c r="W232">
        <v>0.3</v>
      </c>
      <c r="X232">
        <v>0.31</v>
      </c>
      <c r="Y232">
        <v>0.37</v>
      </c>
      <c r="Z232">
        <v>0.44</v>
      </c>
      <c r="AA232">
        <v>0.76</v>
      </c>
      <c r="AB232">
        <v>0.84</v>
      </c>
      <c r="AC232">
        <v>0.82</v>
      </c>
      <c r="AD232">
        <v>0.92</v>
      </c>
      <c r="AE232">
        <v>0.91</v>
      </c>
      <c r="AF232">
        <v>1.1100000000000001</v>
      </c>
      <c r="AG232">
        <v>1.37</v>
      </c>
      <c r="AH232">
        <v>1.59</v>
      </c>
      <c r="AI232">
        <v>1.69</v>
      </c>
      <c r="AJ232">
        <v>1.85</v>
      </c>
      <c r="AK232">
        <v>1.77</v>
      </c>
      <c r="AL232">
        <v>1.89</v>
      </c>
      <c r="AM232">
        <v>1.92</v>
      </c>
      <c r="AN232">
        <v>2.21</v>
      </c>
      <c r="AO232">
        <v>2.6</v>
      </c>
      <c r="AP232">
        <v>2.98</v>
      </c>
      <c r="AQ232">
        <v>3.21</v>
      </c>
      <c r="AR232">
        <v>3.84</v>
      </c>
      <c r="AS232">
        <v>5.5</v>
      </c>
      <c r="AT232">
        <v>5.6</v>
      </c>
      <c r="AU232">
        <v>6.2</v>
      </c>
      <c r="AV232">
        <v>6.1</v>
      </c>
      <c r="AW232">
        <v>6.22</v>
      </c>
      <c r="AX232">
        <v>6.25</v>
      </c>
      <c r="AY232">
        <v>6.22</v>
      </c>
      <c r="AZ232">
        <v>6.13</v>
      </c>
      <c r="BA232">
        <v>5.93</v>
      </c>
      <c r="BB232">
        <v>5.46</v>
      </c>
      <c r="BC232">
        <v>5.47</v>
      </c>
      <c r="BD232">
        <v>5.43</v>
      </c>
      <c r="BE232">
        <v>5.51</v>
      </c>
      <c r="BF232">
        <v>5.51</v>
      </c>
      <c r="BG232">
        <v>5.42</v>
      </c>
    </row>
    <row r="233" spans="1:59">
      <c r="M233" t="s">
        <v>297</v>
      </c>
      <c r="N233">
        <v>0.16</v>
      </c>
      <c r="O233">
        <v>0.22</v>
      </c>
      <c r="P233">
        <v>0.26</v>
      </c>
      <c r="Q233">
        <v>0.22</v>
      </c>
      <c r="R233">
        <v>0.23</v>
      </c>
      <c r="S233">
        <v>0.22</v>
      </c>
      <c r="T233">
        <v>0.22</v>
      </c>
      <c r="U233">
        <v>0.23</v>
      </c>
      <c r="V233">
        <v>0.25</v>
      </c>
      <c r="W233">
        <v>0.22</v>
      </c>
      <c r="X233">
        <v>0.22</v>
      </c>
      <c r="Y233">
        <v>0.22</v>
      </c>
      <c r="Z233">
        <v>0.25</v>
      </c>
      <c r="AA233">
        <v>0.4</v>
      </c>
      <c r="AB233">
        <v>0.71</v>
      </c>
      <c r="AC233">
        <v>0.85</v>
      </c>
      <c r="AD233">
        <v>0.56999999999999995</v>
      </c>
      <c r="AE233">
        <v>0.69</v>
      </c>
      <c r="AF233">
        <v>0.94</v>
      </c>
      <c r="AG233">
        <v>1.04</v>
      </c>
      <c r="AH233">
        <v>2.04</v>
      </c>
      <c r="AI233">
        <v>2.1800000000000002</v>
      </c>
      <c r="AJ233">
        <v>2.6</v>
      </c>
      <c r="AK233">
        <v>2.6</v>
      </c>
      <c r="AL233">
        <v>2.64</v>
      </c>
      <c r="AM233">
        <v>2.41</v>
      </c>
      <c r="AN233">
        <v>3.05</v>
      </c>
      <c r="AO233">
        <v>4.46</v>
      </c>
      <c r="AP233">
        <v>4.0999999999999996</v>
      </c>
      <c r="AQ233">
        <v>3.9</v>
      </c>
      <c r="AR233">
        <v>3.34</v>
      </c>
      <c r="AS233">
        <v>6.99</v>
      </c>
      <c r="AT233">
        <v>6.64</v>
      </c>
      <c r="AU233">
        <v>6.52</v>
      </c>
      <c r="AV233">
        <v>3.73</v>
      </c>
      <c r="AW233">
        <v>3.74</v>
      </c>
      <c r="AX233">
        <v>3.68</v>
      </c>
      <c r="AY233">
        <v>3.46</v>
      </c>
      <c r="AZ233">
        <v>3.32</v>
      </c>
      <c r="BA233">
        <v>2.96</v>
      </c>
      <c r="BB233">
        <v>1.99</v>
      </c>
      <c r="BC233">
        <v>1.1599999999999999</v>
      </c>
      <c r="BD233">
        <v>0.85</v>
      </c>
      <c r="BE233">
        <v>0.87</v>
      </c>
      <c r="BF233">
        <v>0.66</v>
      </c>
      <c r="BG233">
        <v>0.65</v>
      </c>
    </row>
    <row r="234" spans="1:59">
      <c r="M234" t="s">
        <v>298</v>
      </c>
      <c r="N234">
        <v>0.05</v>
      </c>
      <c r="O234">
        <v>0.05</v>
      </c>
      <c r="P234">
        <v>0.05</v>
      </c>
      <c r="Q234">
        <v>0.06</v>
      </c>
      <c r="R234">
        <v>0.02</v>
      </c>
      <c r="S234">
        <v>0.02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0.01</v>
      </c>
      <c r="Z234">
        <v>0.01</v>
      </c>
      <c r="AA234">
        <v>0.03</v>
      </c>
      <c r="AB234">
        <v>0.05</v>
      </c>
      <c r="AC234">
        <v>0.05</v>
      </c>
      <c r="AD234">
        <v>0.08</v>
      </c>
      <c r="AE234">
        <v>0.09</v>
      </c>
      <c r="AF234">
        <v>0.13</v>
      </c>
      <c r="AG234">
        <v>0.11</v>
      </c>
      <c r="AH234">
        <v>0.14000000000000001</v>
      </c>
      <c r="AI234">
        <v>0.06</v>
      </c>
      <c r="AJ234">
        <v>7.0000000000000007E-2</v>
      </c>
      <c r="AK234">
        <v>0.06</v>
      </c>
      <c r="AL234">
        <v>0.05</v>
      </c>
      <c r="AM234">
        <v>0.04</v>
      </c>
      <c r="AN234">
        <v>0.02</v>
      </c>
      <c r="AO234">
        <v>0.01</v>
      </c>
      <c r="AP234">
        <v>0.02</v>
      </c>
      <c r="AQ234">
        <v>0.01</v>
      </c>
      <c r="AR234">
        <v>0.01</v>
      </c>
      <c r="AS234">
        <v>0.02</v>
      </c>
      <c r="AT234">
        <v>0.01</v>
      </c>
      <c r="AU234">
        <v>0.01</v>
      </c>
      <c r="AV234">
        <v>0.01</v>
      </c>
      <c r="AW234">
        <v>0.01</v>
      </c>
      <c r="AX234">
        <v>0.01</v>
      </c>
      <c r="AY234">
        <v>0.01</v>
      </c>
      <c r="AZ234">
        <v>0.01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</row>
    <row r="251" spans="1: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9" s="22" customFormat="1">
      <c r="M252" s="23" t="s">
        <v>498</v>
      </c>
    </row>
    <row r="253" spans="1:59">
      <c r="M253" s="14" t="s">
        <v>121</v>
      </c>
      <c r="N253" s="14" t="s">
        <v>247</v>
      </c>
      <c r="O253" s="14" t="s">
        <v>248</v>
      </c>
      <c r="P253" s="14" t="s">
        <v>249</v>
      </c>
      <c r="Q253" s="14" t="s">
        <v>250</v>
      </c>
      <c r="R253" s="14" t="s">
        <v>251</v>
      </c>
      <c r="S253" s="14" t="s">
        <v>252</v>
      </c>
      <c r="T253" s="14" t="s">
        <v>253</v>
      </c>
      <c r="U253" s="14" t="s">
        <v>254</v>
      </c>
      <c r="V253" s="14" t="s">
        <v>255</v>
      </c>
      <c r="W253" s="14" t="s">
        <v>256</v>
      </c>
      <c r="X253" s="14" t="s">
        <v>257</v>
      </c>
      <c r="Y253" s="14" t="s">
        <v>258</v>
      </c>
      <c r="Z253" s="14" t="s">
        <v>259</v>
      </c>
      <c r="AA253" s="14" t="s">
        <v>260</v>
      </c>
      <c r="AB253" s="14" t="s">
        <v>261</v>
      </c>
      <c r="AC253" s="14" t="s">
        <v>262</v>
      </c>
      <c r="AD253" s="14" t="s">
        <v>263</v>
      </c>
      <c r="AE253" s="14" t="s">
        <v>264</v>
      </c>
      <c r="AF253" s="14" t="s">
        <v>265</v>
      </c>
      <c r="AG253" s="14" t="s">
        <v>266</v>
      </c>
      <c r="AH253" s="14" t="s">
        <v>267</v>
      </c>
      <c r="AI253" s="14" t="s">
        <v>268</v>
      </c>
      <c r="AJ253" s="14" t="s">
        <v>269</v>
      </c>
      <c r="AK253" s="14" t="s">
        <v>270</v>
      </c>
      <c r="AL253" s="14" t="s">
        <v>271</v>
      </c>
      <c r="AM253" s="14" t="s">
        <v>272</v>
      </c>
      <c r="AN253" s="14" t="s">
        <v>273</v>
      </c>
      <c r="AO253" s="14" t="s">
        <v>274</v>
      </c>
      <c r="AP253" s="14" t="s">
        <v>275</v>
      </c>
      <c r="AQ253" s="14" t="s">
        <v>276</v>
      </c>
      <c r="AR253" s="14" t="s">
        <v>277</v>
      </c>
      <c r="AS253" s="14" t="s">
        <v>278</v>
      </c>
      <c r="AT253" s="14" t="s">
        <v>279</v>
      </c>
      <c r="AU253" s="14" t="s">
        <v>280</v>
      </c>
      <c r="AV253" s="14" t="s">
        <v>281</v>
      </c>
      <c r="AW253" s="14" t="s">
        <v>282</v>
      </c>
      <c r="AX253" s="14" t="s">
        <v>283</v>
      </c>
      <c r="AY253" s="14" t="s">
        <v>284</v>
      </c>
      <c r="AZ253" s="14" t="s">
        <v>285</v>
      </c>
      <c r="BA253" s="14" t="s">
        <v>286</v>
      </c>
      <c r="BB253" s="14" t="s">
        <v>234</v>
      </c>
      <c r="BC253" s="14" t="s">
        <v>287</v>
      </c>
      <c r="BD253" s="14" t="s">
        <v>288</v>
      </c>
      <c r="BE253" s="14" t="s">
        <v>289</v>
      </c>
      <c r="BF253" s="14" t="s">
        <v>290</v>
      </c>
      <c r="BG253" s="14" t="s">
        <v>291</v>
      </c>
    </row>
    <row r="254" spans="1:59">
      <c r="B254" t="s">
        <v>302</v>
      </c>
      <c r="M254" t="s">
        <v>499</v>
      </c>
      <c r="N254">
        <v>22.23</v>
      </c>
      <c r="O254">
        <v>30.58</v>
      </c>
      <c r="P254">
        <v>25.41</v>
      </c>
      <c r="Q254">
        <v>26.65</v>
      </c>
      <c r="R254">
        <v>28.84</v>
      </c>
      <c r="S254">
        <v>23.95</v>
      </c>
      <c r="T254">
        <v>33.57</v>
      </c>
      <c r="U254">
        <v>24.59</v>
      </c>
      <c r="V254">
        <v>20.73</v>
      </c>
      <c r="W254">
        <v>17.38</v>
      </c>
      <c r="X254">
        <v>14.4</v>
      </c>
      <c r="Y254">
        <v>15.41</v>
      </c>
      <c r="Z254">
        <v>15.63</v>
      </c>
      <c r="AA254">
        <v>21.62</v>
      </c>
      <c r="AB254">
        <v>16.21</v>
      </c>
      <c r="AC254">
        <v>13.55</v>
      </c>
      <c r="AD254">
        <v>20.93</v>
      </c>
      <c r="AE254">
        <v>17.36</v>
      </c>
      <c r="AF254">
        <v>15.26</v>
      </c>
      <c r="AG254">
        <v>15.27</v>
      </c>
      <c r="AH254">
        <v>14.77</v>
      </c>
      <c r="AI254">
        <v>12.32</v>
      </c>
      <c r="AJ254">
        <v>9.6</v>
      </c>
      <c r="AK254">
        <v>12.23</v>
      </c>
      <c r="AL254">
        <v>9.6199999999999992</v>
      </c>
      <c r="AM254">
        <v>6.75</v>
      </c>
      <c r="AN254">
        <v>7.92</v>
      </c>
      <c r="AO254">
        <v>5.72</v>
      </c>
      <c r="AP254">
        <v>5.83</v>
      </c>
      <c r="AQ254">
        <v>3.16</v>
      </c>
      <c r="AR254">
        <v>2.71</v>
      </c>
      <c r="AS254">
        <v>3.45</v>
      </c>
      <c r="AT254">
        <v>3.93</v>
      </c>
      <c r="AU254">
        <v>1.88</v>
      </c>
      <c r="AV254">
        <v>0.48</v>
      </c>
      <c r="AW254">
        <v>0.4</v>
      </c>
      <c r="AX254">
        <v>0.38</v>
      </c>
      <c r="AY254">
        <v>0.36</v>
      </c>
      <c r="AZ254">
        <v>0.08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>
      <c r="B255" t="s">
        <v>353</v>
      </c>
      <c r="C255" t="s">
        <v>121</v>
      </c>
      <c r="M255" t="s">
        <v>430</v>
      </c>
      <c r="N255">
        <v>0.97</v>
      </c>
      <c r="O255">
        <v>1.1100000000000001</v>
      </c>
      <c r="P255">
        <v>1.04</v>
      </c>
      <c r="Q255">
        <v>1.03</v>
      </c>
      <c r="R255">
        <v>2.36</v>
      </c>
      <c r="S255">
        <v>2.81</v>
      </c>
      <c r="T255">
        <v>4.53</v>
      </c>
      <c r="U255">
        <v>4.12</v>
      </c>
      <c r="V255">
        <v>3.78</v>
      </c>
      <c r="W255">
        <v>3.56</v>
      </c>
      <c r="X255">
        <v>3.28</v>
      </c>
      <c r="Y255">
        <v>3.25</v>
      </c>
      <c r="Z255">
        <v>2.99</v>
      </c>
      <c r="AA255">
        <v>1.74</v>
      </c>
      <c r="AB255">
        <v>1.21</v>
      </c>
      <c r="AC255">
        <v>1.1000000000000001</v>
      </c>
      <c r="AD255">
        <v>1.2</v>
      </c>
      <c r="AE255">
        <v>0.95</v>
      </c>
      <c r="AF255">
        <v>0.85</v>
      </c>
      <c r="AG255">
        <v>1</v>
      </c>
      <c r="AH255">
        <v>0.8</v>
      </c>
      <c r="AI255">
        <v>0.39</v>
      </c>
      <c r="AJ255">
        <v>0.34</v>
      </c>
      <c r="AK255">
        <v>0.28000000000000003</v>
      </c>
      <c r="AL255">
        <v>0.15</v>
      </c>
      <c r="AM255">
        <v>0.15</v>
      </c>
      <c r="AN255">
        <v>0.17</v>
      </c>
      <c r="AO255">
        <v>0.16</v>
      </c>
      <c r="AP255">
        <v>0.14000000000000001</v>
      </c>
      <c r="AQ255">
        <v>0.12</v>
      </c>
      <c r="AR255">
        <v>0.12</v>
      </c>
      <c r="AS255">
        <v>0.1</v>
      </c>
      <c r="AT255">
        <v>0.11</v>
      </c>
      <c r="AU255">
        <v>0.08</v>
      </c>
      <c r="AV255">
        <v>0.05</v>
      </c>
      <c r="AW255">
        <v>0.05</v>
      </c>
      <c r="AX255">
        <v>0.04</v>
      </c>
      <c r="AY255">
        <v>0.03</v>
      </c>
      <c r="AZ255">
        <v>0.03</v>
      </c>
      <c r="BA255">
        <v>0.02</v>
      </c>
      <c r="BB255">
        <v>0.02</v>
      </c>
      <c r="BC255">
        <v>0.02</v>
      </c>
      <c r="BD255">
        <v>0.02</v>
      </c>
      <c r="BE255">
        <v>0.02</v>
      </c>
      <c r="BF255">
        <v>0.02</v>
      </c>
      <c r="BG255">
        <v>0.02</v>
      </c>
    </row>
    <row r="256" spans="1:59">
      <c r="M256" t="s">
        <v>500</v>
      </c>
      <c r="N256">
        <v>1.0900000000000001</v>
      </c>
      <c r="O256">
        <v>1.33</v>
      </c>
      <c r="P256">
        <v>1.37</v>
      </c>
      <c r="Q256">
        <v>1.64</v>
      </c>
      <c r="R256">
        <v>2.12</v>
      </c>
      <c r="S256">
        <v>2.68</v>
      </c>
      <c r="T256">
        <v>3.4</v>
      </c>
      <c r="U256">
        <v>3.65</v>
      </c>
      <c r="V256">
        <v>4.2</v>
      </c>
      <c r="W256">
        <v>4.47</v>
      </c>
      <c r="X256">
        <v>4.54</v>
      </c>
      <c r="Y256">
        <v>4.8</v>
      </c>
      <c r="Z256">
        <v>4.9000000000000004</v>
      </c>
      <c r="AA256">
        <v>4.8600000000000003</v>
      </c>
      <c r="AB256">
        <v>4.83</v>
      </c>
      <c r="AC256">
        <v>4.41</v>
      </c>
      <c r="AD256">
        <v>4.6900000000000004</v>
      </c>
      <c r="AE256">
        <v>3.81</v>
      </c>
      <c r="AF256">
        <v>3.97</v>
      </c>
      <c r="AG256">
        <v>3.83</v>
      </c>
      <c r="AH256">
        <v>4.54</v>
      </c>
      <c r="AI256">
        <v>3.46</v>
      </c>
      <c r="AJ256">
        <v>2.96</v>
      </c>
      <c r="AK256">
        <v>2.57</v>
      </c>
      <c r="AL256">
        <v>1.86</v>
      </c>
      <c r="AM256">
        <v>1.82</v>
      </c>
      <c r="AN256">
        <v>2</v>
      </c>
      <c r="AO256">
        <v>1.67</v>
      </c>
      <c r="AP256">
        <v>1.63</v>
      </c>
      <c r="AQ256">
        <v>1.45</v>
      </c>
      <c r="AR256">
        <v>0.93</v>
      </c>
      <c r="AS256">
        <v>0.6</v>
      </c>
      <c r="AT256">
        <v>0.43</v>
      </c>
      <c r="AU256">
        <v>0.41</v>
      </c>
      <c r="AV256">
        <v>0.59</v>
      </c>
      <c r="AW256">
        <v>0.56000000000000005</v>
      </c>
      <c r="AX256">
        <v>0.42</v>
      </c>
      <c r="AY256">
        <v>0.3</v>
      </c>
      <c r="AZ256">
        <v>0.2</v>
      </c>
      <c r="BA256">
        <v>0.13</v>
      </c>
      <c r="BB256">
        <v>0.08</v>
      </c>
      <c r="BC256">
        <v>0.06</v>
      </c>
      <c r="BD256">
        <v>0.05</v>
      </c>
      <c r="BE256">
        <v>0.04</v>
      </c>
      <c r="BF256">
        <v>0.03</v>
      </c>
      <c r="BG256">
        <v>0.03</v>
      </c>
    </row>
    <row r="257" spans="13:59">
      <c r="M257" t="s">
        <v>501</v>
      </c>
      <c r="N257">
        <v>0.09</v>
      </c>
      <c r="O257">
        <v>0.12</v>
      </c>
      <c r="P257">
        <v>0.12</v>
      </c>
      <c r="Q257">
        <v>0.18</v>
      </c>
      <c r="R257">
        <v>0.28000000000000003</v>
      </c>
      <c r="S257">
        <v>0.45</v>
      </c>
      <c r="T257">
        <v>0.57999999999999996</v>
      </c>
      <c r="U257">
        <v>0.54</v>
      </c>
      <c r="V257">
        <v>0.56999999999999995</v>
      </c>
      <c r="W257">
        <v>0.56999999999999995</v>
      </c>
      <c r="X257">
        <v>0.54</v>
      </c>
      <c r="Y257">
        <v>0.57999999999999996</v>
      </c>
      <c r="Z257">
        <v>0.56000000000000005</v>
      </c>
      <c r="AA257">
        <v>0.55000000000000004</v>
      </c>
      <c r="AB257">
        <v>0.52</v>
      </c>
      <c r="AC257">
        <v>0.46</v>
      </c>
      <c r="AD257">
        <v>0.45</v>
      </c>
      <c r="AE257">
        <v>0.37</v>
      </c>
      <c r="AF257">
        <v>0.39</v>
      </c>
      <c r="AG257">
        <v>0.35</v>
      </c>
      <c r="AH257">
        <v>0.42</v>
      </c>
      <c r="AI257">
        <v>0.36</v>
      </c>
      <c r="AJ257">
        <v>0.26</v>
      </c>
      <c r="AK257">
        <v>0.24</v>
      </c>
      <c r="AL257">
        <v>0.18</v>
      </c>
      <c r="AM257">
        <v>0.16</v>
      </c>
      <c r="AN257">
        <v>0.18</v>
      </c>
      <c r="AO257">
        <v>0.18</v>
      </c>
      <c r="AP257">
        <v>0.2</v>
      </c>
      <c r="AQ257">
        <v>0.2</v>
      </c>
      <c r="AR257">
        <v>0.15</v>
      </c>
      <c r="AS257">
        <v>0.24</v>
      </c>
      <c r="AT257">
        <v>0.21</v>
      </c>
      <c r="AU257">
        <v>0.23</v>
      </c>
      <c r="AV257">
        <v>0.25</v>
      </c>
      <c r="AW257">
        <v>0.26</v>
      </c>
      <c r="AX257">
        <v>0.24</v>
      </c>
      <c r="AY257">
        <v>0.23</v>
      </c>
      <c r="AZ257">
        <v>0.21</v>
      </c>
      <c r="BA257">
        <v>0.19</v>
      </c>
      <c r="BB257">
        <v>0.17</v>
      </c>
      <c r="BC257">
        <v>0.16</v>
      </c>
      <c r="BD257">
        <v>0.15</v>
      </c>
      <c r="BE257">
        <v>0.11</v>
      </c>
      <c r="BF257">
        <v>0.11</v>
      </c>
      <c r="BG257">
        <v>0.11</v>
      </c>
    </row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480</v>
      </c>
    </row>
    <row r="3" spans="1:54">
      <c r="M3" s="14" t="s">
        <v>121</v>
      </c>
      <c r="N3" s="14" t="s">
        <v>267</v>
      </c>
      <c r="O3" s="14" t="s">
        <v>268</v>
      </c>
      <c r="P3" s="14" t="s">
        <v>269</v>
      </c>
      <c r="Q3" s="14" t="s">
        <v>270</v>
      </c>
      <c r="R3" s="14" t="s">
        <v>271</v>
      </c>
      <c r="S3" s="14" t="s">
        <v>272</v>
      </c>
      <c r="T3" s="14" t="s">
        <v>273</v>
      </c>
      <c r="U3" s="14" t="s">
        <v>274</v>
      </c>
      <c r="V3" s="14" t="s">
        <v>275</v>
      </c>
      <c r="W3" s="14" t="s">
        <v>276</v>
      </c>
      <c r="X3" s="14" t="s">
        <v>277</v>
      </c>
      <c r="Y3" s="14" t="s">
        <v>278</v>
      </c>
      <c r="Z3" s="14" t="s">
        <v>279</v>
      </c>
      <c r="AA3" s="14" t="s">
        <v>280</v>
      </c>
      <c r="AB3" s="14" t="s">
        <v>281</v>
      </c>
      <c r="AC3" s="14" t="s">
        <v>282</v>
      </c>
      <c r="AD3" s="14" t="s">
        <v>283</v>
      </c>
      <c r="AE3" s="14" t="s">
        <v>284</v>
      </c>
      <c r="AF3" s="14" t="s">
        <v>285</v>
      </c>
      <c r="AG3" s="14" t="s">
        <v>286</v>
      </c>
      <c r="AH3" s="14" t="s">
        <v>234</v>
      </c>
      <c r="AI3" s="14" t="s">
        <v>287</v>
      </c>
      <c r="AJ3" s="14" t="s">
        <v>288</v>
      </c>
      <c r="AK3" s="14" t="s">
        <v>289</v>
      </c>
      <c r="AL3" s="14" t="s">
        <v>290</v>
      </c>
      <c r="AM3" s="14" t="s">
        <v>291</v>
      </c>
    </row>
    <row r="4" spans="1:54">
      <c r="B4" t="s">
        <v>302</v>
      </c>
      <c r="M4" t="s">
        <v>481</v>
      </c>
      <c r="N4">
        <v>12.43</v>
      </c>
      <c r="O4">
        <v>14.19</v>
      </c>
      <c r="P4">
        <v>14.84</v>
      </c>
      <c r="Q4">
        <v>15.96</v>
      </c>
      <c r="R4">
        <v>18.010000000000002</v>
      </c>
      <c r="S4">
        <v>18.95</v>
      </c>
      <c r="T4">
        <v>18.46</v>
      </c>
      <c r="U4">
        <v>21.9</v>
      </c>
      <c r="V4">
        <v>20.9</v>
      </c>
      <c r="W4">
        <v>23.28</v>
      </c>
      <c r="X4">
        <v>23.64</v>
      </c>
      <c r="Y4">
        <v>31.98</v>
      </c>
      <c r="Z4">
        <v>34.15</v>
      </c>
      <c r="AA4">
        <v>36.29</v>
      </c>
      <c r="AB4">
        <v>35.46</v>
      </c>
      <c r="AC4">
        <v>38.97</v>
      </c>
      <c r="AD4">
        <v>44.58</v>
      </c>
      <c r="AE4">
        <v>48.18</v>
      </c>
      <c r="AF4">
        <v>51.55</v>
      </c>
      <c r="AG4">
        <v>53.66</v>
      </c>
      <c r="AH4">
        <v>60.13</v>
      </c>
      <c r="AI4">
        <v>62.2</v>
      </c>
      <c r="AJ4">
        <v>62.81</v>
      </c>
      <c r="AK4">
        <v>63.35</v>
      </c>
      <c r="AL4">
        <v>63.96</v>
      </c>
      <c r="AM4">
        <v>63.34</v>
      </c>
    </row>
    <row r="5" spans="1:54">
      <c r="B5" t="s">
        <v>484</v>
      </c>
      <c r="C5" t="s">
        <v>121</v>
      </c>
      <c r="M5" t="s">
        <v>482</v>
      </c>
      <c r="N5">
        <v>26.44</v>
      </c>
      <c r="O5">
        <v>21.05</v>
      </c>
      <c r="P5">
        <v>15.88</v>
      </c>
      <c r="Q5">
        <v>18.78</v>
      </c>
      <c r="R5">
        <v>14.19</v>
      </c>
      <c r="S5">
        <v>9.98</v>
      </c>
      <c r="T5">
        <v>12.08</v>
      </c>
      <c r="U5">
        <v>9.1199999999999992</v>
      </c>
      <c r="V5">
        <v>9.4499999999999993</v>
      </c>
      <c r="W5">
        <v>6.23</v>
      </c>
      <c r="X5">
        <v>5.08</v>
      </c>
      <c r="Y5">
        <v>5.93</v>
      </c>
      <c r="Z5">
        <v>6.15</v>
      </c>
      <c r="AA5">
        <v>3.96</v>
      </c>
      <c r="AB5">
        <v>2.4900000000000002</v>
      </c>
      <c r="AC5">
        <v>2.2799999999999998</v>
      </c>
      <c r="AD5">
        <v>1.88</v>
      </c>
      <c r="AE5">
        <v>1.54</v>
      </c>
      <c r="AF5">
        <v>0.96</v>
      </c>
      <c r="AG5">
        <v>0.64</v>
      </c>
      <c r="AH5">
        <v>0.45</v>
      </c>
      <c r="AI5">
        <v>0.41</v>
      </c>
      <c r="AJ5">
        <v>0.38</v>
      </c>
      <c r="AK5">
        <v>0.34</v>
      </c>
      <c r="AL5">
        <v>0.32</v>
      </c>
      <c r="AM5">
        <v>0.3</v>
      </c>
    </row>
    <row r="6" spans="1:54">
      <c r="M6" t="s">
        <v>483</v>
      </c>
      <c r="N6">
        <v>37.72</v>
      </c>
      <c r="O6">
        <v>36.54</v>
      </c>
      <c r="P6">
        <v>35.93</v>
      </c>
      <c r="Q6">
        <v>35.81</v>
      </c>
      <c r="R6">
        <v>35.020000000000003</v>
      </c>
      <c r="S6">
        <v>34.83</v>
      </c>
      <c r="T6">
        <v>35.58</v>
      </c>
      <c r="U6">
        <v>35.57</v>
      </c>
      <c r="V6">
        <v>35.58</v>
      </c>
      <c r="W6">
        <v>35.32</v>
      </c>
      <c r="X6">
        <v>35.6</v>
      </c>
      <c r="Y6">
        <v>36.71</v>
      </c>
      <c r="Z6">
        <v>37.72</v>
      </c>
      <c r="AA6">
        <v>38.770000000000003</v>
      </c>
      <c r="AB6">
        <v>39.96</v>
      </c>
      <c r="AC6">
        <v>41.34</v>
      </c>
      <c r="AD6">
        <v>43.31</v>
      </c>
      <c r="AE6">
        <v>45.87</v>
      </c>
      <c r="AF6">
        <v>48.53</v>
      </c>
      <c r="AG6">
        <v>51.17</v>
      </c>
      <c r="AH6">
        <v>54.13</v>
      </c>
      <c r="AI6">
        <v>56.12</v>
      </c>
      <c r="AJ6">
        <v>57.71</v>
      </c>
      <c r="AK6">
        <v>59.09</v>
      </c>
      <c r="AL6">
        <v>60.47</v>
      </c>
      <c r="AM6">
        <v>61.88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492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242</v>
      </c>
      <c r="N29">
        <v>1.69</v>
      </c>
      <c r="O29">
        <v>1.71</v>
      </c>
      <c r="P29">
        <v>1.83</v>
      </c>
      <c r="Q29">
        <v>1.9</v>
      </c>
      <c r="R29">
        <v>1.88</v>
      </c>
      <c r="S29">
        <v>1.8</v>
      </c>
      <c r="T29">
        <v>1.92</v>
      </c>
      <c r="U29">
        <v>1.95</v>
      </c>
      <c r="V29">
        <v>1.89</v>
      </c>
      <c r="W29">
        <v>1.94</v>
      </c>
      <c r="X29">
        <v>1.95</v>
      </c>
      <c r="Y29">
        <v>1.88</v>
      </c>
      <c r="Z29">
        <v>1.85</v>
      </c>
      <c r="AA29">
        <v>1.9</v>
      </c>
      <c r="AB29">
        <v>1.9</v>
      </c>
      <c r="AC29">
        <v>1.91</v>
      </c>
      <c r="AD29">
        <v>1.96</v>
      </c>
      <c r="AE29">
        <v>1.89</v>
      </c>
      <c r="AF29">
        <v>1.93</v>
      </c>
      <c r="AG29">
        <v>1.88</v>
      </c>
      <c r="AH29">
        <v>1.92</v>
      </c>
      <c r="AI29">
        <v>1.85</v>
      </c>
      <c r="AJ29">
        <v>1.78</v>
      </c>
      <c r="AK29">
        <v>1.83</v>
      </c>
      <c r="AL29">
        <v>1.78</v>
      </c>
      <c r="AM29">
        <v>1.78</v>
      </c>
      <c r="AN29">
        <v>1.74</v>
      </c>
      <c r="AO29">
        <v>1.76</v>
      </c>
      <c r="AP29">
        <v>1.74</v>
      </c>
      <c r="AQ29">
        <v>1.83</v>
      </c>
      <c r="AR29">
        <v>1.81</v>
      </c>
      <c r="AS29">
        <v>1.75</v>
      </c>
      <c r="AT29">
        <v>1.73</v>
      </c>
      <c r="AU29">
        <v>1.71</v>
      </c>
      <c r="AV29">
        <v>1.69</v>
      </c>
      <c r="AW29">
        <v>1.66</v>
      </c>
      <c r="AX29">
        <v>1.68</v>
      </c>
      <c r="AY29">
        <v>1.7</v>
      </c>
      <c r="AZ29">
        <v>1.71</v>
      </c>
      <c r="BA29">
        <v>1.73</v>
      </c>
      <c r="BB29">
        <v>1.74</v>
      </c>
      <c r="BC29">
        <v>1.73</v>
      </c>
      <c r="BD29">
        <v>1.71</v>
      </c>
      <c r="BE29">
        <v>1.7</v>
      </c>
      <c r="BF29">
        <v>1.69</v>
      </c>
      <c r="BG29">
        <v>1.68</v>
      </c>
    </row>
    <row r="30" spans="1:59">
      <c r="B30" t="s">
        <v>332</v>
      </c>
      <c r="C30" t="s">
        <v>121</v>
      </c>
      <c r="M30" t="s">
        <v>493</v>
      </c>
      <c r="N30">
        <v>8.4600000000000009</v>
      </c>
      <c r="O30">
        <v>8.66</v>
      </c>
      <c r="P30">
        <v>8.8000000000000007</v>
      </c>
      <c r="Q30">
        <v>8.84</v>
      </c>
      <c r="R30">
        <v>9.14</v>
      </c>
      <c r="S30">
        <v>9.43</v>
      </c>
      <c r="T30">
        <v>9.59</v>
      </c>
      <c r="U30">
        <v>9.9</v>
      </c>
      <c r="V30">
        <v>9.92</v>
      </c>
      <c r="W30">
        <v>9.9</v>
      </c>
      <c r="X30">
        <v>10.050000000000001</v>
      </c>
      <c r="Y30">
        <v>10.06</v>
      </c>
      <c r="Z30">
        <v>9.92</v>
      </c>
      <c r="AA30">
        <v>9.7200000000000006</v>
      </c>
      <c r="AB30">
        <v>10.039999999999999</v>
      </c>
      <c r="AC30">
        <v>10.33</v>
      </c>
      <c r="AD30">
        <v>10.220000000000001</v>
      </c>
      <c r="AE30">
        <v>9.99</v>
      </c>
      <c r="AF30">
        <v>9.64</v>
      </c>
      <c r="AG30">
        <v>8.4499999999999993</v>
      </c>
      <c r="AH30">
        <v>8.6300000000000008</v>
      </c>
      <c r="AI30">
        <v>8.74</v>
      </c>
      <c r="AJ30">
        <v>8.6300000000000008</v>
      </c>
      <c r="AK30">
        <v>8.43</v>
      </c>
      <c r="AL30">
        <v>8.26</v>
      </c>
      <c r="AM30">
        <v>8.41</v>
      </c>
      <c r="AN30">
        <v>8.5</v>
      </c>
      <c r="AO30">
        <v>8.65</v>
      </c>
      <c r="AP30">
        <v>8.7200000000000006</v>
      </c>
      <c r="AQ30">
        <v>8.4</v>
      </c>
      <c r="AR30">
        <v>8.61</v>
      </c>
      <c r="AS30">
        <v>8.51</v>
      </c>
      <c r="AT30">
        <v>8.56</v>
      </c>
      <c r="AU30">
        <v>8.61</v>
      </c>
      <c r="AV30">
        <v>8.66</v>
      </c>
      <c r="AW30">
        <v>8.7100000000000009</v>
      </c>
      <c r="AX30">
        <v>8.86</v>
      </c>
      <c r="AY30">
        <v>9.01</v>
      </c>
      <c r="AZ30">
        <v>9.15</v>
      </c>
      <c r="BA30">
        <v>9.3000000000000007</v>
      </c>
      <c r="BB30">
        <v>9.44</v>
      </c>
      <c r="BC30">
        <v>9.5299999999999994</v>
      </c>
      <c r="BD30">
        <v>9.6199999999999992</v>
      </c>
      <c r="BE30">
        <v>9.7100000000000009</v>
      </c>
      <c r="BF30">
        <v>9.8000000000000007</v>
      </c>
      <c r="BG30">
        <v>9.89</v>
      </c>
    </row>
    <row r="31" spans="1:59">
      <c r="M31" t="s">
        <v>237</v>
      </c>
      <c r="N31">
        <v>8.35</v>
      </c>
      <c r="O31">
        <v>8.5500000000000007</v>
      </c>
      <c r="P31">
        <v>8.7200000000000006</v>
      </c>
      <c r="Q31">
        <v>8.8699999999999992</v>
      </c>
      <c r="R31">
        <v>9.09</v>
      </c>
      <c r="S31">
        <v>9.1199999999999992</v>
      </c>
      <c r="T31">
        <v>9.35</v>
      </c>
      <c r="U31">
        <v>9.43</v>
      </c>
      <c r="V31">
        <v>9.66</v>
      </c>
      <c r="W31">
        <v>9.7200000000000006</v>
      </c>
      <c r="X31">
        <v>9.89</v>
      </c>
      <c r="Y31">
        <v>10.119999999999999</v>
      </c>
      <c r="Z31">
        <v>10.18</v>
      </c>
      <c r="AA31">
        <v>10.119999999999999</v>
      </c>
      <c r="AB31">
        <v>10.33</v>
      </c>
      <c r="AC31">
        <v>10.4</v>
      </c>
      <c r="AD31">
        <v>10.65</v>
      </c>
      <c r="AE31">
        <v>10.9</v>
      </c>
      <c r="AF31">
        <v>10.9</v>
      </c>
      <c r="AG31">
        <v>10.63</v>
      </c>
      <c r="AH31">
        <v>10.78</v>
      </c>
      <c r="AI31">
        <v>10.59</v>
      </c>
      <c r="AJ31">
        <v>10.35</v>
      </c>
      <c r="AK31">
        <v>10.210000000000001</v>
      </c>
      <c r="AL31">
        <v>10.17</v>
      </c>
      <c r="AM31">
        <v>10.039999999999999</v>
      </c>
      <c r="AN31">
        <v>10.14</v>
      </c>
      <c r="AO31">
        <v>10.39</v>
      </c>
      <c r="AP31">
        <v>10.28</v>
      </c>
      <c r="AQ31">
        <v>9.92</v>
      </c>
      <c r="AR31">
        <v>9.35</v>
      </c>
      <c r="AS31">
        <v>11.47</v>
      </c>
      <c r="AT31">
        <v>11.73</v>
      </c>
      <c r="AU31">
        <v>12.38</v>
      </c>
      <c r="AV31">
        <v>13.05</v>
      </c>
      <c r="AW31">
        <v>13.95</v>
      </c>
      <c r="AX31">
        <v>14.95</v>
      </c>
      <c r="AY31">
        <v>16.059999999999999</v>
      </c>
      <c r="AZ31">
        <v>17.05</v>
      </c>
      <c r="BA31">
        <v>18.02</v>
      </c>
      <c r="BB31">
        <v>18.829999999999998</v>
      </c>
      <c r="BC31">
        <v>19.64</v>
      </c>
      <c r="BD31">
        <v>20.21</v>
      </c>
      <c r="BE31">
        <v>20.67</v>
      </c>
      <c r="BF31">
        <v>21.13</v>
      </c>
      <c r="BG31">
        <v>21.58</v>
      </c>
    </row>
    <row r="32" spans="1:59">
      <c r="M32" t="s">
        <v>235</v>
      </c>
      <c r="N32">
        <v>9.67</v>
      </c>
      <c r="O32">
        <v>10.14</v>
      </c>
      <c r="P32">
        <v>10.210000000000001</v>
      </c>
      <c r="Q32">
        <v>10.33</v>
      </c>
      <c r="R32">
        <v>10.43</v>
      </c>
      <c r="S32">
        <v>10.29</v>
      </c>
      <c r="T32">
        <v>10.6</v>
      </c>
      <c r="U32">
        <v>10.32</v>
      </c>
      <c r="V32">
        <v>10.26</v>
      </c>
      <c r="W32">
        <v>10.28</v>
      </c>
      <c r="X32">
        <v>10.210000000000001</v>
      </c>
      <c r="Y32">
        <v>10.16</v>
      </c>
      <c r="Z32">
        <v>10.19</v>
      </c>
      <c r="AA32">
        <v>10.26</v>
      </c>
      <c r="AB32">
        <v>10.33</v>
      </c>
      <c r="AC32">
        <v>10.45</v>
      </c>
      <c r="AD32">
        <v>10.57</v>
      </c>
      <c r="AE32">
        <v>10.35</v>
      </c>
      <c r="AF32">
        <v>10.28</v>
      </c>
      <c r="AG32">
        <v>10.1</v>
      </c>
      <c r="AH32">
        <v>10.39</v>
      </c>
      <c r="AI32">
        <v>10.11</v>
      </c>
      <c r="AJ32">
        <v>9.99</v>
      </c>
      <c r="AK32">
        <v>10.31</v>
      </c>
      <c r="AL32">
        <v>10.1</v>
      </c>
      <c r="AM32">
        <v>10.18</v>
      </c>
      <c r="AN32">
        <v>10.27</v>
      </c>
      <c r="AO32">
        <v>9.84</v>
      </c>
      <c r="AP32">
        <v>9.74</v>
      </c>
      <c r="AQ32">
        <v>10.24</v>
      </c>
      <c r="AR32">
        <v>10.95</v>
      </c>
      <c r="AS32">
        <v>10.220000000000001</v>
      </c>
      <c r="AT32">
        <v>10.18</v>
      </c>
      <c r="AU32">
        <v>10.14</v>
      </c>
      <c r="AV32">
        <v>10.1</v>
      </c>
      <c r="AW32">
        <v>10.06</v>
      </c>
      <c r="AX32">
        <v>10.14</v>
      </c>
      <c r="AY32">
        <v>10.220000000000001</v>
      </c>
      <c r="AZ32">
        <v>10.3</v>
      </c>
      <c r="BA32">
        <v>10.38</v>
      </c>
      <c r="BB32">
        <v>10.46</v>
      </c>
      <c r="BC32">
        <v>10.57</v>
      </c>
      <c r="BD32">
        <v>10.67</v>
      </c>
      <c r="BE32">
        <v>10.77</v>
      </c>
      <c r="BF32">
        <v>10.87</v>
      </c>
      <c r="BG32">
        <v>10.97</v>
      </c>
    </row>
    <row r="33" spans="13:59">
      <c r="M33" t="s">
        <v>236</v>
      </c>
      <c r="N33">
        <v>0.2</v>
      </c>
      <c r="O33">
        <v>0.2</v>
      </c>
      <c r="P33">
        <v>0.19</v>
      </c>
      <c r="Q33">
        <v>0.21</v>
      </c>
      <c r="R33">
        <v>0.23</v>
      </c>
      <c r="S33">
        <v>0.24</v>
      </c>
      <c r="T33">
        <v>0.26</v>
      </c>
      <c r="U33">
        <v>0.28000000000000003</v>
      </c>
      <c r="V33">
        <v>0.32</v>
      </c>
      <c r="W33">
        <v>0.34</v>
      </c>
      <c r="X33">
        <v>0.35</v>
      </c>
      <c r="Y33">
        <v>0.35</v>
      </c>
      <c r="Z33">
        <v>0.36</v>
      </c>
      <c r="AA33">
        <v>0.35</v>
      </c>
      <c r="AB33">
        <v>0.37</v>
      </c>
      <c r="AC33">
        <v>0.38</v>
      </c>
      <c r="AD33">
        <v>0.38</v>
      </c>
      <c r="AE33">
        <v>0.36</v>
      </c>
      <c r="AF33">
        <v>0.38</v>
      </c>
      <c r="AG33">
        <v>0.4</v>
      </c>
      <c r="AH33">
        <v>0.4</v>
      </c>
      <c r="AI33">
        <v>0.4</v>
      </c>
      <c r="AJ33">
        <v>0.39</v>
      </c>
      <c r="AK33">
        <v>0.39</v>
      </c>
      <c r="AL33">
        <v>0.39</v>
      </c>
      <c r="AM33">
        <v>0.4</v>
      </c>
      <c r="AN33">
        <v>0.45</v>
      </c>
      <c r="AO33">
        <v>0.44</v>
      </c>
      <c r="AP33">
        <v>0.44</v>
      </c>
      <c r="AQ33">
        <v>0.46</v>
      </c>
      <c r="AR33">
        <v>0.52</v>
      </c>
      <c r="AS33">
        <v>0.76</v>
      </c>
      <c r="AT33">
        <v>1</v>
      </c>
      <c r="AU33">
        <v>1.27</v>
      </c>
      <c r="AV33">
        <v>1.59</v>
      </c>
      <c r="AW33">
        <v>1.86</v>
      </c>
      <c r="AX33">
        <v>2.15</v>
      </c>
      <c r="AY33">
        <v>2.61</v>
      </c>
      <c r="AZ33">
        <v>3.12</v>
      </c>
      <c r="BA33">
        <v>3.6</v>
      </c>
      <c r="BB33">
        <v>4.12</v>
      </c>
      <c r="BC33">
        <v>4.6500000000000004</v>
      </c>
      <c r="BD33">
        <v>5.15</v>
      </c>
      <c r="BE33">
        <v>5.69</v>
      </c>
      <c r="BF33">
        <v>6.27</v>
      </c>
      <c r="BG33">
        <v>6.86</v>
      </c>
    </row>
    <row r="34" spans="13:59">
      <c r="M34" t="s">
        <v>239</v>
      </c>
      <c r="N34">
        <v>0.25</v>
      </c>
      <c r="O34">
        <v>0.3</v>
      </c>
      <c r="P34">
        <v>0.32</v>
      </c>
      <c r="Q34">
        <v>0.31</v>
      </c>
      <c r="R34">
        <v>0.33</v>
      </c>
      <c r="S34">
        <v>0.33</v>
      </c>
      <c r="T34">
        <v>0.34</v>
      </c>
      <c r="U34">
        <v>0.28999999999999998</v>
      </c>
      <c r="V34">
        <v>0.25</v>
      </c>
      <c r="W34">
        <v>0.27</v>
      </c>
      <c r="X34">
        <v>0.21</v>
      </c>
      <c r="Y34">
        <v>0.27</v>
      </c>
      <c r="Z34">
        <v>0.28000000000000003</v>
      </c>
      <c r="AA34">
        <v>0.38</v>
      </c>
      <c r="AB34">
        <v>0.31</v>
      </c>
      <c r="AC34">
        <v>0.3</v>
      </c>
      <c r="AD34">
        <v>0.35</v>
      </c>
      <c r="AE34">
        <v>0.31</v>
      </c>
      <c r="AF34">
        <v>0.36</v>
      </c>
      <c r="AG34">
        <v>0.32</v>
      </c>
      <c r="AH34">
        <v>0.32</v>
      </c>
      <c r="AI34">
        <v>0.31</v>
      </c>
      <c r="AJ34">
        <v>0.3</v>
      </c>
      <c r="AK34">
        <v>0.3</v>
      </c>
      <c r="AL34">
        <v>0.3</v>
      </c>
      <c r="AM34">
        <v>0.32</v>
      </c>
      <c r="AN34">
        <v>0.3</v>
      </c>
      <c r="AO34">
        <v>0.3</v>
      </c>
      <c r="AP34">
        <v>0.3</v>
      </c>
      <c r="AQ34">
        <v>0.3</v>
      </c>
      <c r="AR34">
        <v>0.28999999999999998</v>
      </c>
      <c r="AS34">
        <v>0.48</v>
      </c>
      <c r="AT34">
        <v>0.5</v>
      </c>
      <c r="AU34">
        <v>0.54</v>
      </c>
      <c r="AV34">
        <v>0.57999999999999996</v>
      </c>
      <c r="AW34">
        <v>0.63</v>
      </c>
      <c r="AX34">
        <v>0.71</v>
      </c>
      <c r="AY34">
        <v>0.82</v>
      </c>
      <c r="AZ34">
        <v>0.95</v>
      </c>
      <c r="BA34">
        <v>1.1599999999999999</v>
      </c>
      <c r="BB34">
        <v>1.48</v>
      </c>
      <c r="BC34">
        <v>1.53</v>
      </c>
      <c r="BD34">
        <v>1.58</v>
      </c>
      <c r="BE34">
        <v>1.59</v>
      </c>
      <c r="BF34">
        <v>1.58</v>
      </c>
      <c r="BG34">
        <v>1.59</v>
      </c>
    </row>
    <row r="35" spans="13:59">
      <c r="M35" t="s">
        <v>240</v>
      </c>
      <c r="N35">
        <v>1.94</v>
      </c>
      <c r="O35">
        <v>2.48</v>
      </c>
      <c r="P35">
        <v>2.17</v>
      </c>
      <c r="Q35">
        <v>2.25</v>
      </c>
      <c r="R35">
        <v>2.56</v>
      </c>
      <c r="S35">
        <v>2.2999999999999998</v>
      </c>
      <c r="T35">
        <v>2.91</v>
      </c>
      <c r="U35">
        <v>2.73</v>
      </c>
      <c r="V35">
        <v>2.1800000000000002</v>
      </c>
      <c r="W35">
        <v>2.16</v>
      </c>
      <c r="X35">
        <v>1.92</v>
      </c>
      <c r="Y35">
        <v>1.92</v>
      </c>
      <c r="Z35">
        <v>2.31</v>
      </c>
      <c r="AA35">
        <v>2.82</v>
      </c>
      <c r="AB35">
        <v>2.4500000000000002</v>
      </c>
      <c r="AC35">
        <v>2.2999999999999998</v>
      </c>
      <c r="AD35">
        <v>2.94</v>
      </c>
      <c r="AE35">
        <v>2.48</v>
      </c>
      <c r="AF35">
        <v>2.4</v>
      </c>
      <c r="AG35">
        <v>2.57</v>
      </c>
      <c r="AH35">
        <v>2.65</v>
      </c>
      <c r="AI35">
        <v>2.34</v>
      </c>
      <c r="AJ35">
        <v>2.3199999999999998</v>
      </c>
      <c r="AK35">
        <v>2.4500000000000002</v>
      </c>
      <c r="AL35">
        <v>2.0499999999999998</v>
      </c>
      <c r="AM35">
        <v>1.94</v>
      </c>
      <c r="AN35">
        <v>2.31</v>
      </c>
      <c r="AO35">
        <v>2.54</v>
      </c>
      <c r="AP35">
        <v>2.27</v>
      </c>
      <c r="AQ35">
        <v>2.56</v>
      </c>
      <c r="AR35">
        <v>3.02</v>
      </c>
      <c r="AS35">
        <v>1.77</v>
      </c>
      <c r="AT35">
        <v>2.2200000000000002</v>
      </c>
      <c r="AU35">
        <v>2.2799999999999998</v>
      </c>
      <c r="AV35">
        <v>2.39</v>
      </c>
      <c r="AW35">
        <v>2.4900000000000002</v>
      </c>
      <c r="AX35">
        <v>2.75</v>
      </c>
      <c r="AY35">
        <v>3.26</v>
      </c>
      <c r="AZ35">
        <v>3.91</v>
      </c>
      <c r="BA35">
        <v>4.5199999999999996</v>
      </c>
      <c r="BB35">
        <v>5.45</v>
      </c>
      <c r="BC35">
        <v>5.78</v>
      </c>
      <c r="BD35">
        <v>5.99</v>
      </c>
      <c r="BE35">
        <v>6.11</v>
      </c>
      <c r="BF35">
        <v>6.22</v>
      </c>
      <c r="BG35">
        <v>6.33</v>
      </c>
    </row>
    <row r="36" spans="13:59">
      <c r="M36" t="s">
        <v>491</v>
      </c>
      <c r="N36">
        <v>2.4700000000000002</v>
      </c>
      <c r="O36">
        <v>2.5299999999999998</v>
      </c>
      <c r="P36">
        <v>2.23</v>
      </c>
      <c r="Q36">
        <v>2.44</v>
      </c>
      <c r="R36">
        <v>1.69</v>
      </c>
      <c r="S36">
        <v>2.34</v>
      </c>
      <c r="T36">
        <v>3.2</v>
      </c>
      <c r="U36">
        <v>2.14</v>
      </c>
      <c r="V36">
        <v>2.29</v>
      </c>
      <c r="W36">
        <v>1.97</v>
      </c>
      <c r="X36">
        <v>2.1</v>
      </c>
      <c r="Y36">
        <v>2.37</v>
      </c>
      <c r="Z36">
        <v>2.09</v>
      </c>
      <c r="AA36">
        <v>2.0499999999999998</v>
      </c>
      <c r="AB36">
        <v>1.81</v>
      </c>
      <c r="AC36">
        <v>1.53</v>
      </c>
      <c r="AD36">
        <v>1.57</v>
      </c>
      <c r="AE36">
        <v>2.08</v>
      </c>
      <c r="AF36">
        <v>2.1800000000000002</v>
      </c>
      <c r="AG36">
        <v>2.36</v>
      </c>
      <c r="AH36">
        <v>2.62</v>
      </c>
      <c r="AI36">
        <v>2.2000000000000002</v>
      </c>
      <c r="AJ36">
        <v>2.1800000000000002</v>
      </c>
      <c r="AK36">
        <v>1.91</v>
      </c>
      <c r="AL36">
        <v>1.97</v>
      </c>
      <c r="AM36">
        <v>1.77</v>
      </c>
      <c r="AN36">
        <v>1.87</v>
      </c>
      <c r="AO36">
        <v>1.66</v>
      </c>
      <c r="AP36">
        <v>2.09</v>
      </c>
      <c r="AQ36">
        <v>1.61</v>
      </c>
      <c r="AR36">
        <v>1.06</v>
      </c>
      <c r="AS36">
        <v>1.74</v>
      </c>
      <c r="AT36">
        <v>1.79</v>
      </c>
      <c r="AU36">
        <v>1.84</v>
      </c>
      <c r="AV36">
        <v>1.9</v>
      </c>
      <c r="AW36">
        <v>1.97</v>
      </c>
      <c r="AX36">
        <v>2.0699999999999998</v>
      </c>
      <c r="AY36">
        <v>2.2000000000000002</v>
      </c>
      <c r="AZ36">
        <v>2.33</v>
      </c>
      <c r="BA36">
        <v>2.46</v>
      </c>
      <c r="BB36">
        <v>2.61</v>
      </c>
      <c r="BC36">
        <v>2.7</v>
      </c>
      <c r="BD36">
        <v>2.78</v>
      </c>
      <c r="BE36">
        <v>2.85</v>
      </c>
      <c r="BF36">
        <v>2.92</v>
      </c>
      <c r="BG36">
        <v>2.99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486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487</v>
      </c>
      <c r="N54">
        <v>27.7</v>
      </c>
      <c r="O54">
        <v>28.94</v>
      </c>
      <c r="P54">
        <v>29.24</v>
      </c>
      <c r="Q54">
        <v>29.57</v>
      </c>
      <c r="R54">
        <v>30.63</v>
      </c>
      <c r="S54">
        <v>30.47</v>
      </c>
      <c r="T54">
        <v>31.71</v>
      </c>
      <c r="U54">
        <v>31.91</v>
      </c>
      <c r="V54">
        <v>31.54</v>
      </c>
      <c r="W54">
        <v>31.74</v>
      </c>
      <c r="X54">
        <v>31.95</v>
      </c>
      <c r="Y54">
        <v>32.17</v>
      </c>
      <c r="Z54">
        <v>32.61</v>
      </c>
      <c r="AA54">
        <v>33.01</v>
      </c>
      <c r="AB54">
        <v>33.28</v>
      </c>
      <c r="AC54">
        <v>33.659999999999997</v>
      </c>
      <c r="AD54">
        <v>34.71</v>
      </c>
      <c r="AE54">
        <v>34.15</v>
      </c>
      <c r="AF54">
        <v>33.729999999999997</v>
      </c>
      <c r="AG54">
        <v>32.14</v>
      </c>
      <c r="AH54">
        <v>32.69</v>
      </c>
      <c r="AI54">
        <v>32.020000000000003</v>
      </c>
      <c r="AJ54">
        <v>31.36</v>
      </c>
      <c r="AK54">
        <v>31.48</v>
      </c>
      <c r="AL54">
        <v>30.7</v>
      </c>
      <c r="AM54">
        <v>30.51</v>
      </c>
      <c r="AN54">
        <v>31.18</v>
      </c>
      <c r="AO54">
        <v>31.35</v>
      </c>
      <c r="AP54">
        <v>30.91</v>
      </c>
      <c r="AQ54">
        <v>30.72</v>
      </c>
      <c r="AR54">
        <v>29.76</v>
      </c>
      <c r="AS54">
        <v>28.13</v>
      </c>
      <c r="AT54">
        <v>28.06</v>
      </c>
      <c r="AU54">
        <v>28</v>
      </c>
      <c r="AV54">
        <v>27.93</v>
      </c>
      <c r="AW54">
        <v>27.85</v>
      </c>
      <c r="AX54">
        <v>28.05</v>
      </c>
      <c r="AY54">
        <v>28.23</v>
      </c>
      <c r="AZ54">
        <v>28.42</v>
      </c>
      <c r="BA54">
        <v>28.61</v>
      </c>
      <c r="BB54">
        <v>28.81</v>
      </c>
      <c r="BC54">
        <v>28.9</v>
      </c>
      <c r="BD54">
        <v>28.99</v>
      </c>
      <c r="BE54">
        <v>29.08</v>
      </c>
      <c r="BF54">
        <v>29.17</v>
      </c>
      <c r="BG54">
        <v>29.25</v>
      </c>
    </row>
    <row r="55" spans="1:59">
      <c r="B55" t="s">
        <v>308</v>
      </c>
      <c r="C55" t="s">
        <v>121</v>
      </c>
      <c r="M55" t="s">
        <v>437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0.01</v>
      </c>
      <c r="AH55">
        <v>0.03</v>
      </c>
      <c r="AI55">
        <v>0.06</v>
      </c>
      <c r="AJ55">
        <v>0.18</v>
      </c>
      <c r="AK55">
        <v>0.15</v>
      </c>
      <c r="AL55">
        <v>0.11</v>
      </c>
      <c r="AM55">
        <v>0.3</v>
      </c>
      <c r="AN55">
        <v>0.2</v>
      </c>
      <c r="AO55">
        <v>0.28999999999999998</v>
      </c>
      <c r="AP55">
        <v>0.33</v>
      </c>
      <c r="AQ55">
        <v>0.43</v>
      </c>
      <c r="AR55">
        <v>0.88</v>
      </c>
      <c r="AS55">
        <v>0.49</v>
      </c>
      <c r="AT55">
        <v>0.94</v>
      </c>
      <c r="AU55">
        <v>0.99</v>
      </c>
      <c r="AV55">
        <v>1.1100000000000001</v>
      </c>
      <c r="AW55">
        <v>1.21</v>
      </c>
      <c r="AX55">
        <v>1.47</v>
      </c>
      <c r="AY55">
        <v>1.97</v>
      </c>
      <c r="AZ55">
        <v>2.63</v>
      </c>
      <c r="BA55">
        <v>3.24</v>
      </c>
      <c r="BB55">
        <v>4.17</v>
      </c>
      <c r="BC55">
        <v>4.5</v>
      </c>
      <c r="BD55">
        <v>4.71</v>
      </c>
      <c r="BE55">
        <v>4.83</v>
      </c>
      <c r="BF55">
        <v>4.9400000000000004</v>
      </c>
      <c r="BG55">
        <v>5.05</v>
      </c>
    </row>
    <row r="56" spans="1:59">
      <c r="M56" t="s">
        <v>488</v>
      </c>
      <c r="N56">
        <v>2.66</v>
      </c>
      <c r="O56">
        <v>2.91</v>
      </c>
      <c r="P56">
        <v>2.81</v>
      </c>
      <c r="Q56">
        <v>2.93</v>
      </c>
      <c r="R56">
        <v>2.79</v>
      </c>
      <c r="S56">
        <v>2.8</v>
      </c>
      <c r="T56">
        <v>3</v>
      </c>
      <c r="U56">
        <v>2.7</v>
      </c>
      <c r="V56">
        <v>2.62</v>
      </c>
      <c r="W56">
        <v>2.54</v>
      </c>
      <c r="X56">
        <v>2.29</v>
      </c>
      <c r="Y56">
        <v>2.2400000000000002</v>
      </c>
      <c r="Z56">
        <v>2.13</v>
      </c>
      <c r="AA56">
        <v>2.21</v>
      </c>
      <c r="AB56">
        <v>2.09</v>
      </c>
      <c r="AC56">
        <v>2.0299999999999998</v>
      </c>
      <c r="AD56">
        <v>1.99</v>
      </c>
      <c r="AE56">
        <v>1.76</v>
      </c>
      <c r="AF56">
        <v>1.77</v>
      </c>
      <c r="AG56">
        <v>1.8</v>
      </c>
      <c r="AH56">
        <v>1.97</v>
      </c>
      <c r="AI56">
        <v>1.85</v>
      </c>
      <c r="AJ56">
        <v>1.83</v>
      </c>
      <c r="AK56">
        <v>1.89</v>
      </c>
      <c r="AL56">
        <v>1.85</v>
      </c>
      <c r="AM56">
        <v>1.86</v>
      </c>
      <c r="AN56">
        <v>1.88</v>
      </c>
      <c r="AO56">
        <v>1.83</v>
      </c>
      <c r="AP56">
        <v>1.81</v>
      </c>
      <c r="AQ56">
        <v>1.87</v>
      </c>
      <c r="AR56">
        <v>2.5</v>
      </c>
      <c r="AS56">
        <v>4.5</v>
      </c>
      <c r="AT56">
        <v>4.63</v>
      </c>
      <c r="AU56">
        <v>4.75</v>
      </c>
      <c r="AV56">
        <v>4.87</v>
      </c>
      <c r="AW56">
        <v>5</v>
      </c>
      <c r="AX56">
        <v>5.22</v>
      </c>
      <c r="AY56">
        <v>5.45</v>
      </c>
      <c r="AZ56">
        <v>5.67</v>
      </c>
      <c r="BA56">
        <v>5.89</v>
      </c>
      <c r="BB56">
        <v>6.12</v>
      </c>
      <c r="BC56">
        <v>6.33</v>
      </c>
      <c r="BD56">
        <v>6.54</v>
      </c>
      <c r="BE56">
        <v>6.75</v>
      </c>
      <c r="BF56">
        <v>6.96</v>
      </c>
      <c r="BG56">
        <v>7.16</v>
      </c>
    </row>
    <row r="57" spans="1:59">
      <c r="M57" t="s">
        <v>236</v>
      </c>
      <c r="N57">
        <v>0.2</v>
      </c>
      <c r="O57">
        <v>0.2</v>
      </c>
      <c r="P57">
        <v>0.19</v>
      </c>
      <c r="Q57">
        <v>0.21</v>
      </c>
      <c r="R57">
        <v>0.23</v>
      </c>
      <c r="S57">
        <v>0.24</v>
      </c>
      <c r="T57">
        <v>0.26</v>
      </c>
      <c r="U57">
        <v>0.28000000000000003</v>
      </c>
      <c r="V57">
        <v>0.32</v>
      </c>
      <c r="W57">
        <v>0.34</v>
      </c>
      <c r="X57">
        <v>0.35</v>
      </c>
      <c r="Y57">
        <v>0.35</v>
      </c>
      <c r="Z57">
        <v>0.36</v>
      </c>
      <c r="AA57">
        <v>0.35</v>
      </c>
      <c r="AB57">
        <v>0.37</v>
      </c>
      <c r="AC57">
        <v>0.38</v>
      </c>
      <c r="AD57">
        <v>0.38</v>
      </c>
      <c r="AE57">
        <v>0.36</v>
      </c>
      <c r="AF57">
        <v>0.38</v>
      </c>
      <c r="AG57">
        <v>0.4</v>
      </c>
      <c r="AH57">
        <v>0.4</v>
      </c>
      <c r="AI57">
        <v>0.4</v>
      </c>
      <c r="AJ57">
        <v>0.39</v>
      </c>
      <c r="AK57">
        <v>0.39</v>
      </c>
      <c r="AL57">
        <v>0.39</v>
      </c>
      <c r="AM57">
        <v>0.4</v>
      </c>
      <c r="AN57">
        <v>0.45</v>
      </c>
      <c r="AO57">
        <v>0.44</v>
      </c>
      <c r="AP57">
        <v>0.44</v>
      </c>
      <c r="AQ57">
        <v>0.46</v>
      </c>
      <c r="AR57">
        <v>0.52</v>
      </c>
      <c r="AS57">
        <v>0.76</v>
      </c>
      <c r="AT57">
        <v>1</v>
      </c>
      <c r="AU57">
        <v>1.27</v>
      </c>
      <c r="AV57">
        <v>1.59</v>
      </c>
      <c r="AW57">
        <v>1.86</v>
      </c>
      <c r="AX57">
        <v>2.15</v>
      </c>
      <c r="AY57">
        <v>2.61</v>
      </c>
      <c r="AZ57">
        <v>3.12</v>
      </c>
      <c r="BA57">
        <v>3.6</v>
      </c>
      <c r="BB57">
        <v>4.12</v>
      </c>
      <c r="BC57">
        <v>4.6500000000000004</v>
      </c>
      <c r="BD57">
        <v>5.15</v>
      </c>
      <c r="BE57">
        <v>5.69</v>
      </c>
      <c r="BF57">
        <v>6.27</v>
      </c>
      <c r="BG57">
        <v>6.86</v>
      </c>
    </row>
    <row r="58" spans="1:59">
      <c r="M58" t="s">
        <v>489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0.22</v>
      </c>
      <c r="AR58">
        <v>0.88</v>
      </c>
      <c r="AS58">
        <v>1.0900000000000001</v>
      </c>
      <c r="AT58">
        <v>1.31</v>
      </c>
      <c r="AU58">
        <v>1.91</v>
      </c>
      <c r="AV58">
        <v>2.54</v>
      </c>
      <c r="AW58">
        <v>3.39</v>
      </c>
      <c r="AX58">
        <v>4.24</v>
      </c>
      <c r="AY58">
        <v>5.19</v>
      </c>
      <c r="AZ58">
        <v>6.02</v>
      </c>
      <c r="BA58">
        <v>6.85</v>
      </c>
      <c r="BB58">
        <v>7.49</v>
      </c>
      <c r="BC58">
        <v>8.18</v>
      </c>
      <c r="BD58">
        <v>8.6300000000000008</v>
      </c>
      <c r="BE58">
        <v>8.9600000000000009</v>
      </c>
      <c r="BF58">
        <v>9.3000000000000007</v>
      </c>
      <c r="BG58">
        <v>9.6300000000000008</v>
      </c>
    </row>
    <row r="59" spans="1:59">
      <c r="M59" t="s">
        <v>490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0.01</v>
      </c>
      <c r="AV59">
        <v>0.02</v>
      </c>
      <c r="AW59">
        <v>0.06</v>
      </c>
      <c r="AX59">
        <v>0.12</v>
      </c>
      <c r="AY59">
        <v>0.22</v>
      </c>
      <c r="AZ59">
        <v>0.33</v>
      </c>
      <c r="BA59">
        <v>0.52</v>
      </c>
      <c r="BB59">
        <v>0.82</v>
      </c>
      <c r="BC59">
        <v>0.87</v>
      </c>
      <c r="BD59">
        <v>0.92</v>
      </c>
      <c r="BE59">
        <v>0.93</v>
      </c>
      <c r="BF59">
        <v>0.93</v>
      </c>
      <c r="BG59">
        <v>0.95</v>
      </c>
    </row>
    <row r="60" spans="1:59">
      <c r="M60" t="s">
        <v>491</v>
      </c>
      <c r="N60">
        <v>2.4700000000000002</v>
      </c>
      <c r="O60">
        <v>2.5299999999999998</v>
      </c>
      <c r="P60">
        <v>2.23</v>
      </c>
      <c r="Q60">
        <v>2.44</v>
      </c>
      <c r="R60">
        <v>1.69</v>
      </c>
      <c r="S60">
        <v>2.34</v>
      </c>
      <c r="T60">
        <v>3.2</v>
      </c>
      <c r="U60">
        <v>2.14</v>
      </c>
      <c r="V60">
        <v>2.29</v>
      </c>
      <c r="W60">
        <v>1.97</v>
      </c>
      <c r="X60">
        <v>2.1</v>
      </c>
      <c r="Y60">
        <v>2.37</v>
      </c>
      <c r="Z60">
        <v>2.09</v>
      </c>
      <c r="AA60">
        <v>2.0499999999999998</v>
      </c>
      <c r="AB60">
        <v>1.81</v>
      </c>
      <c r="AC60">
        <v>1.53</v>
      </c>
      <c r="AD60">
        <v>1.57</v>
      </c>
      <c r="AE60">
        <v>2.08</v>
      </c>
      <c r="AF60">
        <v>2.1800000000000002</v>
      </c>
      <c r="AG60">
        <v>2.36</v>
      </c>
      <c r="AH60">
        <v>2.62</v>
      </c>
      <c r="AI60">
        <v>2.2000000000000002</v>
      </c>
      <c r="AJ60">
        <v>2.1800000000000002</v>
      </c>
      <c r="AK60">
        <v>1.91</v>
      </c>
      <c r="AL60">
        <v>1.97</v>
      </c>
      <c r="AM60">
        <v>1.77</v>
      </c>
      <c r="AN60">
        <v>1.87</v>
      </c>
      <c r="AO60">
        <v>1.66</v>
      </c>
      <c r="AP60">
        <v>2.09</v>
      </c>
      <c r="AQ60">
        <v>1.61</v>
      </c>
      <c r="AR60">
        <v>1.06</v>
      </c>
      <c r="AS60">
        <v>1.74</v>
      </c>
      <c r="AT60">
        <v>1.79</v>
      </c>
      <c r="AU60">
        <v>1.84</v>
      </c>
      <c r="AV60">
        <v>1.9</v>
      </c>
      <c r="AW60">
        <v>1.97</v>
      </c>
      <c r="AX60">
        <v>2.0699999999999998</v>
      </c>
      <c r="AY60">
        <v>2.2000000000000002</v>
      </c>
      <c r="AZ60">
        <v>2.33</v>
      </c>
      <c r="BA60">
        <v>2.46</v>
      </c>
      <c r="BB60">
        <v>2.61</v>
      </c>
      <c r="BC60">
        <v>2.7</v>
      </c>
      <c r="BD60">
        <v>2.78</v>
      </c>
      <c r="BE60">
        <v>2.85</v>
      </c>
      <c r="BF60">
        <v>2.92</v>
      </c>
      <c r="BG60">
        <v>2.99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485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306</v>
      </c>
      <c r="M79" t="s">
        <v>303</v>
      </c>
      <c r="N79">
        <v>33.03</v>
      </c>
      <c r="O79">
        <v>34.57</v>
      </c>
      <c r="P79">
        <v>34.479999999999997</v>
      </c>
      <c r="Q79">
        <v>35.15</v>
      </c>
      <c r="R79">
        <v>35.340000000000003</v>
      </c>
      <c r="S79">
        <v>35.86</v>
      </c>
      <c r="T79">
        <v>38.159999999999997</v>
      </c>
      <c r="U79">
        <v>37.049999999999997</v>
      </c>
      <c r="V79">
        <v>36.78</v>
      </c>
      <c r="W79">
        <v>36.590000000000003</v>
      </c>
      <c r="X79">
        <v>36.69</v>
      </c>
      <c r="Y79">
        <v>37.130000000000003</v>
      </c>
      <c r="Z79">
        <v>37.200000000000003</v>
      </c>
      <c r="AA79">
        <v>37.619999999999997</v>
      </c>
      <c r="AB79">
        <v>37.549999999999997</v>
      </c>
      <c r="AC79">
        <v>37.590000000000003</v>
      </c>
      <c r="AD79">
        <v>38.64</v>
      </c>
      <c r="AE79">
        <v>38.340000000000003</v>
      </c>
      <c r="AF79">
        <v>38.049999999999997</v>
      </c>
      <c r="AG79">
        <v>36.700000000000003</v>
      </c>
      <c r="AH79">
        <v>37.72</v>
      </c>
      <c r="AI79">
        <v>36.54</v>
      </c>
      <c r="AJ79">
        <v>35.93</v>
      </c>
      <c r="AK79">
        <v>35.81</v>
      </c>
      <c r="AL79">
        <v>35.020000000000003</v>
      </c>
      <c r="AM79">
        <v>34.83</v>
      </c>
      <c r="AN79">
        <v>35.58</v>
      </c>
      <c r="AO79">
        <v>35.57</v>
      </c>
      <c r="AP79">
        <v>35.58</v>
      </c>
      <c r="AQ79">
        <v>35.32</v>
      </c>
      <c r="AR79">
        <v>37.11</v>
      </c>
      <c r="AS79">
        <v>38.36</v>
      </c>
      <c r="AT79">
        <v>39.82</v>
      </c>
      <c r="AU79">
        <v>41.28</v>
      </c>
      <c r="AV79">
        <v>43.21</v>
      </c>
      <c r="AW79">
        <v>45.02</v>
      </c>
      <c r="AX79">
        <v>46.79</v>
      </c>
      <c r="AY79">
        <v>48.66</v>
      </c>
      <c r="AZ79">
        <v>50.48</v>
      </c>
      <c r="BA79">
        <v>52.11</v>
      </c>
      <c r="BB79">
        <v>53.88</v>
      </c>
    </row>
    <row r="80" spans="1:59">
      <c r="B80" t="s">
        <v>305</v>
      </c>
      <c r="C80" t="s">
        <v>121</v>
      </c>
      <c r="M80" t="s">
        <v>304</v>
      </c>
      <c r="N80">
        <v>33.03</v>
      </c>
      <c r="O80">
        <v>34.57</v>
      </c>
      <c r="P80">
        <v>34.479999999999997</v>
      </c>
      <c r="Q80">
        <v>35.15</v>
      </c>
      <c r="R80">
        <v>35.340000000000003</v>
      </c>
      <c r="S80">
        <v>35.86</v>
      </c>
      <c r="T80">
        <v>38.159999999999997</v>
      </c>
      <c r="U80">
        <v>37.049999999999997</v>
      </c>
      <c r="V80">
        <v>36.78</v>
      </c>
      <c r="W80">
        <v>36.590000000000003</v>
      </c>
      <c r="X80">
        <v>36.69</v>
      </c>
      <c r="Y80">
        <v>37.130000000000003</v>
      </c>
      <c r="Z80">
        <v>37.200000000000003</v>
      </c>
      <c r="AA80">
        <v>37.619999999999997</v>
      </c>
      <c r="AB80">
        <v>37.549999999999997</v>
      </c>
      <c r="AC80">
        <v>37.590000000000003</v>
      </c>
      <c r="AD80">
        <v>38.64</v>
      </c>
      <c r="AE80">
        <v>38.340000000000003</v>
      </c>
      <c r="AF80">
        <v>38.049999999999997</v>
      </c>
      <c r="AG80">
        <v>36.700000000000003</v>
      </c>
      <c r="AH80">
        <v>37.72</v>
      </c>
      <c r="AI80">
        <v>36.54</v>
      </c>
      <c r="AJ80">
        <v>35.93</v>
      </c>
      <c r="AK80">
        <v>35.81</v>
      </c>
      <c r="AL80">
        <v>35.020000000000003</v>
      </c>
      <c r="AM80">
        <v>34.83</v>
      </c>
      <c r="AN80">
        <v>35.58</v>
      </c>
      <c r="AO80">
        <v>35.57</v>
      </c>
      <c r="AP80">
        <v>35.58</v>
      </c>
      <c r="AQ80">
        <v>35.32</v>
      </c>
      <c r="AR80">
        <v>35.6</v>
      </c>
      <c r="AS80">
        <v>36.71</v>
      </c>
      <c r="AT80">
        <v>37.72</v>
      </c>
      <c r="AU80">
        <v>38.770000000000003</v>
      </c>
      <c r="AV80">
        <v>39.96</v>
      </c>
      <c r="AW80">
        <v>41.34</v>
      </c>
      <c r="AX80">
        <v>43.31</v>
      </c>
      <c r="AY80">
        <v>45.87</v>
      </c>
      <c r="AZ80">
        <v>48.53</v>
      </c>
      <c r="BA80">
        <v>51.17</v>
      </c>
      <c r="BB80">
        <v>54.13</v>
      </c>
      <c r="BC80">
        <v>56.12</v>
      </c>
      <c r="BD80">
        <v>57.71</v>
      </c>
      <c r="BE80">
        <v>59.09</v>
      </c>
      <c r="BF80">
        <v>60.47</v>
      </c>
      <c r="BG80">
        <v>61.88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461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462</v>
      </c>
      <c r="N4">
        <v>0.55000000000000004</v>
      </c>
      <c r="O4">
        <v>0.59</v>
      </c>
      <c r="P4">
        <v>0.63</v>
      </c>
      <c r="Q4">
        <v>0.68</v>
      </c>
      <c r="R4">
        <v>0.72</v>
      </c>
      <c r="S4">
        <v>0.81</v>
      </c>
      <c r="T4">
        <v>0.89</v>
      </c>
      <c r="U4">
        <v>0.96</v>
      </c>
      <c r="V4">
        <v>0.97</v>
      </c>
      <c r="W4">
        <v>1.03</v>
      </c>
      <c r="X4">
        <v>1.08</v>
      </c>
      <c r="Y4">
        <v>1.1399999999999999</v>
      </c>
      <c r="Z4">
        <v>1.18</v>
      </c>
      <c r="AA4">
        <v>1.27</v>
      </c>
      <c r="AB4">
        <v>1.29</v>
      </c>
      <c r="AC4">
        <v>1.31</v>
      </c>
      <c r="AD4">
        <v>1.35</v>
      </c>
      <c r="AE4">
        <v>1.41</v>
      </c>
      <c r="AF4">
        <v>1.46</v>
      </c>
      <c r="AG4">
        <v>1.39</v>
      </c>
      <c r="AH4">
        <v>1.35</v>
      </c>
      <c r="AI4">
        <v>1.35</v>
      </c>
      <c r="AJ4">
        <v>1.43</v>
      </c>
      <c r="AK4">
        <v>1.52</v>
      </c>
      <c r="AL4">
        <v>1.56</v>
      </c>
      <c r="AM4">
        <v>1.62</v>
      </c>
      <c r="AN4">
        <v>1.61</v>
      </c>
      <c r="AO4">
        <v>1.61</v>
      </c>
      <c r="AP4">
        <v>1.55</v>
      </c>
      <c r="AQ4">
        <v>1.6</v>
      </c>
      <c r="AR4">
        <v>1.62</v>
      </c>
      <c r="AS4">
        <v>1.8</v>
      </c>
      <c r="AT4">
        <v>1.77</v>
      </c>
      <c r="AU4">
        <v>1.7</v>
      </c>
      <c r="AV4">
        <v>1.74</v>
      </c>
      <c r="AW4">
        <v>1.64</v>
      </c>
      <c r="AX4">
        <v>1.45</v>
      </c>
      <c r="AY4">
        <v>1.27</v>
      </c>
      <c r="AZ4">
        <v>1.07</v>
      </c>
      <c r="BA4">
        <v>0.87</v>
      </c>
      <c r="BB4">
        <v>0.65</v>
      </c>
      <c r="BC4">
        <v>0.63</v>
      </c>
      <c r="BD4">
        <v>0.61</v>
      </c>
      <c r="BE4">
        <v>0.59</v>
      </c>
      <c r="BF4">
        <v>0.56999999999999995</v>
      </c>
      <c r="BG4">
        <v>0.54</v>
      </c>
    </row>
    <row r="5" spans="1:59">
      <c r="B5" t="s">
        <v>302</v>
      </c>
      <c r="C5" t="s">
        <v>121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469</v>
      </c>
    </row>
    <row r="28" spans="1:54">
      <c r="M28" s="14" t="s">
        <v>121</v>
      </c>
      <c r="N28" s="14" t="s">
        <v>252</v>
      </c>
      <c r="O28" s="14" t="s">
        <v>253</v>
      </c>
      <c r="P28" s="14" t="s">
        <v>254</v>
      </c>
      <c r="Q28" s="14" t="s">
        <v>255</v>
      </c>
      <c r="R28" s="14" t="s">
        <v>256</v>
      </c>
      <c r="S28" s="14" t="s">
        <v>257</v>
      </c>
      <c r="T28" s="14" t="s">
        <v>258</v>
      </c>
      <c r="U28" s="14" t="s">
        <v>259</v>
      </c>
      <c r="V28" s="14" t="s">
        <v>260</v>
      </c>
      <c r="W28" s="14" t="s">
        <v>261</v>
      </c>
      <c r="X28" s="14" t="s">
        <v>262</v>
      </c>
      <c r="Y28" s="14" t="s">
        <v>263</v>
      </c>
      <c r="Z28" s="14" t="s">
        <v>264</v>
      </c>
      <c r="AA28" s="14" t="s">
        <v>265</v>
      </c>
      <c r="AB28" s="14" t="s">
        <v>266</v>
      </c>
      <c r="AC28" s="14" t="s">
        <v>267</v>
      </c>
      <c r="AD28" s="14" t="s">
        <v>268</v>
      </c>
      <c r="AE28" s="14" t="s">
        <v>269</v>
      </c>
      <c r="AF28" s="14" t="s">
        <v>270</v>
      </c>
      <c r="AG28" s="14" t="s">
        <v>271</v>
      </c>
      <c r="AH28" s="14" t="s">
        <v>272</v>
      </c>
      <c r="AI28" s="14" t="s">
        <v>273</v>
      </c>
      <c r="AJ28" s="14" t="s">
        <v>274</v>
      </c>
      <c r="AK28" s="14" t="s">
        <v>275</v>
      </c>
      <c r="AL28" s="14" t="s">
        <v>276</v>
      </c>
      <c r="AM28" s="14" t="s">
        <v>277</v>
      </c>
      <c r="AN28" s="14" t="s">
        <v>278</v>
      </c>
      <c r="AO28" s="14" t="s">
        <v>279</v>
      </c>
      <c r="AP28" s="14" t="s">
        <v>280</v>
      </c>
      <c r="AQ28" s="14" t="s">
        <v>281</v>
      </c>
      <c r="AR28" s="14" t="s">
        <v>282</v>
      </c>
      <c r="AS28" s="14" t="s">
        <v>283</v>
      </c>
      <c r="AT28" s="14" t="s">
        <v>284</v>
      </c>
      <c r="AU28" s="14" t="s">
        <v>285</v>
      </c>
      <c r="AV28" s="14" t="s">
        <v>286</v>
      </c>
      <c r="AW28" s="14" t="s">
        <v>234</v>
      </c>
      <c r="AX28" s="14" t="s">
        <v>287</v>
      </c>
      <c r="AY28" s="14" t="s">
        <v>288</v>
      </c>
      <c r="AZ28" s="14" t="s">
        <v>289</v>
      </c>
      <c r="BA28" s="14" t="s">
        <v>290</v>
      </c>
      <c r="BB28" s="14" t="s">
        <v>291</v>
      </c>
    </row>
    <row r="29" spans="1:54">
      <c r="B29" t="s">
        <v>302</v>
      </c>
      <c r="M29" t="s">
        <v>470</v>
      </c>
      <c r="N29">
        <v>2.3199999999999998</v>
      </c>
      <c r="O29">
        <v>2.5</v>
      </c>
      <c r="P29">
        <v>2.57</v>
      </c>
      <c r="Q29">
        <v>2.69</v>
      </c>
      <c r="R29">
        <v>2.87</v>
      </c>
      <c r="S29">
        <v>2.99</v>
      </c>
      <c r="T29">
        <v>3.16</v>
      </c>
      <c r="U29">
        <v>3.24</v>
      </c>
      <c r="V29">
        <v>3.15</v>
      </c>
      <c r="W29">
        <v>3.32</v>
      </c>
      <c r="X29">
        <v>3.44</v>
      </c>
      <c r="Y29">
        <v>3.44</v>
      </c>
      <c r="Z29">
        <v>3.51</v>
      </c>
      <c r="AA29">
        <v>3.56</v>
      </c>
      <c r="AB29">
        <v>3.31</v>
      </c>
      <c r="AC29">
        <v>3.31</v>
      </c>
      <c r="AD29">
        <v>3.46</v>
      </c>
      <c r="AE29">
        <v>3.3</v>
      </c>
      <c r="AF29">
        <v>3.28</v>
      </c>
      <c r="AG29">
        <v>3.28</v>
      </c>
      <c r="AH29">
        <v>3.18</v>
      </c>
      <c r="AI29">
        <v>3.22</v>
      </c>
      <c r="AJ29">
        <v>3.36</v>
      </c>
      <c r="AK29">
        <v>3.17</v>
      </c>
      <c r="AL29">
        <v>3.21</v>
      </c>
      <c r="AM29">
        <v>3.14</v>
      </c>
      <c r="AN29">
        <v>3.1</v>
      </c>
      <c r="AO29">
        <v>3.04</v>
      </c>
      <c r="AP29">
        <v>2.97</v>
      </c>
      <c r="AQ29">
        <v>2.85</v>
      </c>
      <c r="AR29">
        <v>2.81</v>
      </c>
      <c r="AS29">
        <v>2.78</v>
      </c>
      <c r="AT29">
        <v>2.74</v>
      </c>
      <c r="AU29">
        <v>2.71</v>
      </c>
      <c r="AV29">
        <v>2.69</v>
      </c>
      <c r="AW29">
        <v>2.66</v>
      </c>
      <c r="AX29">
        <v>2.67</v>
      </c>
      <c r="AY29">
        <v>2.68</v>
      </c>
      <c r="AZ29">
        <v>2.69</v>
      </c>
      <c r="BA29">
        <v>2.7</v>
      </c>
      <c r="BB29">
        <v>2.72</v>
      </c>
    </row>
    <row r="30" spans="1:54">
      <c r="B30" t="s">
        <v>377</v>
      </c>
      <c r="C30" t="s">
        <v>121</v>
      </c>
      <c r="M30" t="s">
        <v>471</v>
      </c>
      <c r="N30">
        <v>1.54</v>
      </c>
      <c r="O30">
        <v>1.97</v>
      </c>
      <c r="P30">
        <v>1.69</v>
      </c>
      <c r="Q30">
        <v>1.4</v>
      </c>
      <c r="R30">
        <v>1.07</v>
      </c>
      <c r="S30">
        <v>1.1299999999999999</v>
      </c>
      <c r="T30">
        <v>0.86</v>
      </c>
      <c r="U30">
        <v>0.77</v>
      </c>
      <c r="V30">
        <v>0.66</v>
      </c>
      <c r="W30">
        <v>0.65</v>
      </c>
      <c r="X30">
        <v>0.66</v>
      </c>
      <c r="Y30">
        <v>0.68</v>
      </c>
      <c r="Z30">
        <v>0.68</v>
      </c>
      <c r="AA30">
        <v>0.72</v>
      </c>
      <c r="AB30">
        <v>0.48</v>
      </c>
      <c r="AC30">
        <v>0.52</v>
      </c>
      <c r="AD30">
        <v>0.65</v>
      </c>
      <c r="AE30">
        <v>0.51</v>
      </c>
      <c r="AF30">
        <v>0.44</v>
      </c>
      <c r="AG30">
        <v>0.44</v>
      </c>
      <c r="AH30">
        <v>0.39</v>
      </c>
      <c r="AI30">
        <v>0.36</v>
      </c>
      <c r="AJ30">
        <v>0.35</v>
      </c>
      <c r="AK30">
        <v>0.37</v>
      </c>
      <c r="AL30">
        <v>0.38</v>
      </c>
      <c r="AM30">
        <v>0.39</v>
      </c>
      <c r="AN30">
        <v>0.41</v>
      </c>
      <c r="AO30">
        <v>0.42</v>
      </c>
      <c r="AP30">
        <v>0.43</v>
      </c>
      <c r="AQ30">
        <v>0.44</v>
      </c>
      <c r="AR30">
        <v>0.44</v>
      </c>
      <c r="AS30">
        <v>0.45</v>
      </c>
      <c r="AT30">
        <v>0.45</v>
      </c>
      <c r="AU30">
        <v>0.46</v>
      </c>
      <c r="AV30">
        <v>0.46</v>
      </c>
      <c r="AW30">
        <v>0.47</v>
      </c>
      <c r="AX30">
        <v>0.47</v>
      </c>
      <c r="AY30">
        <v>0.48</v>
      </c>
      <c r="AZ30">
        <v>0.48</v>
      </c>
      <c r="BA30">
        <v>0.48</v>
      </c>
      <c r="BB30">
        <v>0.49</v>
      </c>
    </row>
    <row r="31" spans="1:54">
      <c r="M31" t="s">
        <v>472</v>
      </c>
      <c r="N31">
        <v>5.14</v>
      </c>
      <c r="O31">
        <v>5.71</v>
      </c>
      <c r="P31">
        <v>5.98</v>
      </c>
      <c r="Q31">
        <v>5.34</v>
      </c>
      <c r="R31">
        <v>5.42</v>
      </c>
      <c r="S31">
        <v>5.85</v>
      </c>
      <c r="T31">
        <v>5.82</v>
      </c>
      <c r="U31">
        <v>5.51</v>
      </c>
      <c r="V31">
        <v>5.94</v>
      </c>
      <c r="W31">
        <v>5.94</v>
      </c>
      <c r="X31">
        <v>6.13</v>
      </c>
      <c r="Y31">
        <v>6.97</v>
      </c>
      <c r="Z31">
        <v>7.09</v>
      </c>
      <c r="AA31">
        <v>7.14</v>
      </c>
      <c r="AB31">
        <v>6.5</v>
      </c>
      <c r="AC31">
        <v>5.82</v>
      </c>
      <c r="AD31">
        <v>5.61</v>
      </c>
      <c r="AE31">
        <v>5.66</v>
      </c>
      <c r="AF31">
        <v>6.09</v>
      </c>
      <c r="AG31">
        <v>6.44</v>
      </c>
      <c r="AH31">
        <v>6.3</v>
      </c>
      <c r="AI31">
        <v>6.65</v>
      </c>
      <c r="AJ31">
        <v>6.56</v>
      </c>
      <c r="AK31">
        <v>6.59</v>
      </c>
      <c r="AL31">
        <v>6.82</v>
      </c>
      <c r="AM31">
        <v>7.13</v>
      </c>
      <c r="AN31">
        <v>7.36</v>
      </c>
      <c r="AO31">
        <v>7.63</v>
      </c>
      <c r="AP31">
        <v>7.85</v>
      </c>
      <c r="AQ31">
        <v>8.1199999999999992</v>
      </c>
      <c r="AR31">
        <v>8.31</v>
      </c>
      <c r="AS31">
        <v>8.42</v>
      </c>
      <c r="AT31">
        <v>8.5299999999999994</v>
      </c>
      <c r="AU31">
        <v>8.66</v>
      </c>
      <c r="AV31">
        <v>8.76</v>
      </c>
      <c r="AW31">
        <v>8.89</v>
      </c>
      <c r="AX31">
        <v>8.9499999999999993</v>
      </c>
      <c r="AY31">
        <v>9</v>
      </c>
      <c r="AZ31">
        <v>9.0399999999999991</v>
      </c>
      <c r="BA31">
        <v>9.08</v>
      </c>
      <c r="BB31">
        <v>9.17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475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302</v>
      </c>
      <c r="M54" t="s">
        <v>476</v>
      </c>
      <c r="N54">
        <v>17.010000000000002</v>
      </c>
      <c r="O54">
        <v>18.88</v>
      </c>
      <c r="P54">
        <v>18.59</v>
      </c>
      <c r="Q54">
        <v>17.829999999999998</v>
      </c>
      <c r="R54">
        <v>18.29</v>
      </c>
      <c r="S54">
        <v>17.2</v>
      </c>
      <c r="T54">
        <v>15.26</v>
      </c>
      <c r="U54">
        <v>13.27</v>
      </c>
      <c r="V54">
        <v>11.23</v>
      </c>
      <c r="W54">
        <v>9.1</v>
      </c>
      <c r="X54">
        <v>6.82</v>
      </c>
      <c r="Y54">
        <v>6.58</v>
      </c>
      <c r="Z54">
        <v>6.34</v>
      </c>
      <c r="AA54">
        <v>6.12</v>
      </c>
      <c r="AB54">
        <v>5.9</v>
      </c>
      <c r="AC54">
        <v>5.62</v>
      </c>
    </row>
    <row r="55" spans="1:54">
      <c r="B55" t="s">
        <v>371</v>
      </c>
      <c r="C55" t="s">
        <v>121</v>
      </c>
      <c r="M55" t="s">
        <v>293</v>
      </c>
      <c r="N55">
        <v>20.79</v>
      </c>
      <c r="O55">
        <v>22.08</v>
      </c>
      <c r="P55">
        <v>22.06</v>
      </c>
      <c r="Q55">
        <v>21.88</v>
      </c>
      <c r="R55">
        <v>21.74</v>
      </c>
      <c r="S55">
        <v>21.6</v>
      </c>
      <c r="T55">
        <v>21.18</v>
      </c>
      <c r="U55">
        <v>20.72</v>
      </c>
      <c r="V55">
        <v>20.23</v>
      </c>
      <c r="W55">
        <v>19.73</v>
      </c>
      <c r="X55">
        <v>19.22</v>
      </c>
      <c r="Y55">
        <v>19.29</v>
      </c>
      <c r="Z55">
        <v>19.350000000000001</v>
      </c>
      <c r="AA55">
        <v>19.41</v>
      </c>
      <c r="AB55">
        <v>19.47</v>
      </c>
      <c r="AC55">
        <v>19.55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467</v>
      </c>
    </row>
    <row r="78" spans="1:54">
      <c r="M78" s="14" t="s">
        <v>121</v>
      </c>
      <c r="N78" s="14" t="s">
        <v>234</v>
      </c>
      <c r="O78" s="14" t="s">
        <v>291</v>
      </c>
    </row>
    <row r="79" spans="1:54">
      <c r="B79" t="s">
        <v>398</v>
      </c>
      <c r="M79" t="s">
        <v>468</v>
      </c>
      <c r="N79">
        <v>0.65</v>
      </c>
      <c r="O79">
        <v>0.54</v>
      </c>
    </row>
    <row r="80" spans="1:54">
      <c r="B80" t="s">
        <v>398</v>
      </c>
      <c r="C80" t="s">
        <v>121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466</v>
      </c>
    </row>
    <row r="103" spans="1:54">
      <c r="M103" s="14" t="s">
        <v>121</v>
      </c>
      <c r="N103" s="14" t="s">
        <v>276</v>
      </c>
      <c r="O103" s="14" t="s">
        <v>277</v>
      </c>
      <c r="P103" s="14" t="s">
        <v>278</v>
      </c>
      <c r="Q103" s="14" t="s">
        <v>279</v>
      </c>
      <c r="R103" s="14" t="s">
        <v>280</v>
      </c>
      <c r="S103" s="14" t="s">
        <v>281</v>
      </c>
      <c r="T103" s="14" t="s">
        <v>282</v>
      </c>
      <c r="U103" s="14" t="s">
        <v>283</v>
      </c>
      <c r="V103" s="14" t="s">
        <v>284</v>
      </c>
      <c r="W103" s="14" t="s">
        <v>285</v>
      </c>
      <c r="X103" s="14" t="s">
        <v>286</v>
      </c>
      <c r="Y103" s="14" t="s">
        <v>234</v>
      </c>
      <c r="Z103" s="14" t="s">
        <v>287</v>
      </c>
      <c r="AA103" s="14" t="s">
        <v>288</v>
      </c>
      <c r="AB103" s="14" t="s">
        <v>289</v>
      </c>
      <c r="AC103" s="14" t="s">
        <v>290</v>
      </c>
      <c r="AD103" s="14" t="s">
        <v>291</v>
      </c>
    </row>
    <row r="104" spans="1:54">
      <c r="B104" t="s">
        <v>306</v>
      </c>
      <c r="M104" t="s">
        <v>303</v>
      </c>
      <c r="N104">
        <v>1.59</v>
      </c>
      <c r="O104">
        <v>1.66</v>
      </c>
      <c r="P104">
        <v>1.65</v>
      </c>
      <c r="Q104">
        <v>1.64</v>
      </c>
      <c r="R104">
        <v>1.62</v>
      </c>
      <c r="S104">
        <v>1.53</v>
      </c>
      <c r="T104">
        <v>1.33</v>
      </c>
      <c r="U104">
        <v>1.2</v>
      </c>
      <c r="V104">
        <v>1.06</v>
      </c>
      <c r="W104">
        <v>0.92</v>
      </c>
      <c r="X104">
        <v>0.77</v>
      </c>
      <c r="Y104">
        <v>0.64</v>
      </c>
    </row>
    <row r="105" spans="1:54">
      <c r="B105" t="s">
        <v>305</v>
      </c>
      <c r="C105" t="s">
        <v>121</v>
      </c>
      <c r="M105" t="s">
        <v>304</v>
      </c>
      <c r="N105">
        <v>1.6</v>
      </c>
      <c r="O105">
        <v>1.62</v>
      </c>
      <c r="P105">
        <v>1.8</v>
      </c>
      <c r="Q105">
        <v>1.77</v>
      </c>
      <c r="R105">
        <v>1.7</v>
      </c>
      <c r="S105">
        <v>1.74</v>
      </c>
      <c r="T105">
        <v>1.64</v>
      </c>
      <c r="U105">
        <v>1.45</v>
      </c>
      <c r="V105">
        <v>1.27</v>
      </c>
      <c r="W105">
        <v>1.07</v>
      </c>
      <c r="X105">
        <v>0.87</v>
      </c>
      <c r="Y105">
        <v>0.65</v>
      </c>
      <c r="Z105">
        <v>0.63</v>
      </c>
      <c r="AA105">
        <v>0.61</v>
      </c>
      <c r="AB105">
        <v>0.59</v>
      </c>
      <c r="AC105">
        <v>0.56999999999999995</v>
      </c>
      <c r="AD105">
        <v>0.54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463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306</v>
      </c>
      <c r="M129" t="s">
        <v>464</v>
      </c>
      <c r="N129">
        <v>1.6</v>
      </c>
      <c r="O129">
        <v>1.62</v>
      </c>
      <c r="P129">
        <v>1.8</v>
      </c>
      <c r="Q129">
        <v>1.77</v>
      </c>
      <c r="R129">
        <v>1.7</v>
      </c>
      <c r="S129">
        <v>1.74</v>
      </c>
      <c r="T129">
        <v>1.64</v>
      </c>
      <c r="U129">
        <v>1.45</v>
      </c>
      <c r="V129">
        <v>1.27</v>
      </c>
      <c r="W129">
        <v>1.07</v>
      </c>
      <c r="X129">
        <v>0.87</v>
      </c>
      <c r="Y129">
        <v>0.65</v>
      </c>
      <c r="Z129">
        <v>0.63</v>
      </c>
      <c r="AA129">
        <v>0.61</v>
      </c>
      <c r="AB129">
        <v>0.59</v>
      </c>
      <c r="AC129">
        <v>0.56999999999999995</v>
      </c>
      <c r="AD129">
        <v>0.54</v>
      </c>
    </row>
    <row r="130" spans="2:30">
      <c r="B130" t="s">
        <v>305</v>
      </c>
      <c r="C130" t="s">
        <v>121</v>
      </c>
      <c r="M130" t="s">
        <v>465</v>
      </c>
      <c r="N130">
        <v>1.6</v>
      </c>
      <c r="O130">
        <v>1.62</v>
      </c>
      <c r="P130">
        <v>1.8</v>
      </c>
      <c r="Q130">
        <v>1.77</v>
      </c>
      <c r="R130">
        <v>1.7</v>
      </c>
      <c r="S130">
        <v>1.74</v>
      </c>
      <c r="T130">
        <v>1.64</v>
      </c>
      <c r="U130">
        <v>1.63</v>
      </c>
      <c r="V130">
        <v>1.62</v>
      </c>
      <c r="W130">
        <v>1.52</v>
      </c>
      <c r="X130">
        <v>1.48</v>
      </c>
      <c r="Y130">
        <v>1.23</v>
      </c>
      <c r="Z130">
        <v>1.1200000000000001</v>
      </c>
      <c r="AA130">
        <v>0.84</v>
      </c>
      <c r="AB130">
        <v>0.75</v>
      </c>
      <c r="AC130">
        <v>0.71</v>
      </c>
      <c r="AD130">
        <v>0.54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473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306</v>
      </c>
      <c r="M154" t="s">
        <v>474</v>
      </c>
      <c r="N154">
        <v>0.92</v>
      </c>
      <c r="O154">
        <v>0.99</v>
      </c>
      <c r="P154">
        <v>1.06</v>
      </c>
      <c r="Q154">
        <v>1.1599999999999999</v>
      </c>
      <c r="R154">
        <v>1.21</v>
      </c>
      <c r="S154">
        <v>1.37</v>
      </c>
      <c r="T154">
        <v>1.5</v>
      </c>
      <c r="U154">
        <v>1.62</v>
      </c>
      <c r="V154">
        <v>1.64</v>
      </c>
      <c r="W154">
        <v>1.75</v>
      </c>
      <c r="X154">
        <v>1.82</v>
      </c>
      <c r="Y154">
        <v>1.92</v>
      </c>
      <c r="Z154">
        <v>2</v>
      </c>
      <c r="AA154">
        <v>2.14</v>
      </c>
      <c r="AB154">
        <v>2.19</v>
      </c>
      <c r="AC154">
        <v>2.2200000000000002</v>
      </c>
      <c r="AD154">
        <v>2.2799999999999998</v>
      </c>
      <c r="AE154">
        <v>2.38</v>
      </c>
      <c r="AF154">
        <v>2.4700000000000002</v>
      </c>
      <c r="AG154">
        <v>2.36</v>
      </c>
      <c r="AH154">
        <v>2.2799999999999998</v>
      </c>
      <c r="AI154">
        <v>2.29</v>
      </c>
      <c r="AJ154">
        <v>2.2400000000000002</v>
      </c>
      <c r="AK154">
        <v>2.25</v>
      </c>
      <c r="AL154">
        <v>2.31</v>
      </c>
      <c r="AM154">
        <v>2.4</v>
      </c>
      <c r="AN154">
        <v>2.38</v>
      </c>
      <c r="AO154">
        <v>2.38</v>
      </c>
      <c r="AP154">
        <v>2.2999999999999998</v>
      </c>
      <c r="AQ154">
        <v>2.37</v>
      </c>
      <c r="AR154">
        <v>2.39</v>
      </c>
      <c r="AS154">
        <v>2.54</v>
      </c>
      <c r="AT154">
        <v>2.54</v>
      </c>
      <c r="AU154">
        <v>2.52</v>
      </c>
      <c r="AV154">
        <v>2.5</v>
      </c>
      <c r="AW154">
        <v>2.4900000000000002</v>
      </c>
      <c r="AX154">
        <v>2.52</v>
      </c>
      <c r="AY154">
        <v>2.56</v>
      </c>
      <c r="AZ154">
        <v>2.54</v>
      </c>
      <c r="BA154">
        <v>2.57</v>
      </c>
      <c r="BB154">
        <v>2.4900000000000002</v>
      </c>
      <c r="BC154">
        <v>2.4500000000000002</v>
      </c>
      <c r="BD154">
        <v>2.34</v>
      </c>
      <c r="BE154">
        <v>2.31</v>
      </c>
      <c r="BF154">
        <v>2.31</v>
      </c>
      <c r="BG154">
        <v>2.25</v>
      </c>
    </row>
    <row r="155" spans="1:59">
      <c r="B155" t="s">
        <v>305</v>
      </c>
      <c r="C155" t="s">
        <v>121</v>
      </c>
      <c r="M155" t="s">
        <v>464</v>
      </c>
      <c r="N155">
        <v>0.92</v>
      </c>
      <c r="O155">
        <v>0.99</v>
      </c>
      <c r="P155">
        <v>1.06</v>
      </c>
      <c r="Q155">
        <v>1.1599999999999999</v>
      </c>
      <c r="R155">
        <v>1.21</v>
      </c>
      <c r="S155">
        <v>1.37</v>
      </c>
      <c r="T155">
        <v>1.5</v>
      </c>
      <c r="U155">
        <v>1.62</v>
      </c>
      <c r="V155">
        <v>1.64</v>
      </c>
      <c r="W155">
        <v>1.75</v>
      </c>
      <c r="X155">
        <v>1.82</v>
      </c>
      <c r="Y155">
        <v>1.92</v>
      </c>
      <c r="Z155">
        <v>2</v>
      </c>
      <c r="AA155">
        <v>2.14</v>
      </c>
      <c r="AB155">
        <v>2.19</v>
      </c>
      <c r="AC155">
        <v>2.2200000000000002</v>
      </c>
      <c r="AD155">
        <v>2.2799999999999998</v>
      </c>
      <c r="AE155">
        <v>2.38</v>
      </c>
      <c r="AF155">
        <v>2.4700000000000002</v>
      </c>
      <c r="AG155">
        <v>2.36</v>
      </c>
      <c r="AH155">
        <v>2.2799999999999998</v>
      </c>
      <c r="AI155">
        <v>2.29</v>
      </c>
      <c r="AJ155">
        <v>2.2400000000000002</v>
      </c>
      <c r="AK155">
        <v>2.25</v>
      </c>
      <c r="AL155">
        <v>2.31</v>
      </c>
      <c r="AM155">
        <v>2.4</v>
      </c>
      <c r="AN155">
        <v>2.38</v>
      </c>
      <c r="AO155">
        <v>2.38</v>
      </c>
      <c r="AP155">
        <v>2.2999999999999998</v>
      </c>
      <c r="AQ155">
        <v>2.37</v>
      </c>
      <c r="AR155">
        <v>2.39</v>
      </c>
      <c r="AS155">
        <v>2.54</v>
      </c>
      <c r="AT155">
        <v>2.54</v>
      </c>
      <c r="AU155">
        <v>2.52</v>
      </c>
      <c r="AV155">
        <v>2.5</v>
      </c>
      <c r="AW155">
        <v>2.4900000000000002</v>
      </c>
      <c r="AX155">
        <v>2.44</v>
      </c>
      <c r="AY155">
        <v>2.39</v>
      </c>
      <c r="AZ155">
        <v>2.33</v>
      </c>
      <c r="BA155">
        <v>2.27</v>
      </c>
      <c r="BB155">
        <v>2.21</v>
      </c>
      <c r="BC155">
        <v>2.2200000000000002</v>
      </c>
      <c r="BD155">
        <v>2.23</v>
      </c>
      <c r="BE155">
        <v>2.23</v>
      </c>
      <c r="BF155">
        <v>2.2400000000000002</v>
      </c>
      <c r="BG155">
        <v>2.25</v>
      </c>
    </row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452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453</v>
      </c>
      <c r="N4">
        <v>0.26</v>
      </c>
      <c r="O4">
        <v>0.26</v>
      </c>
      <c r="P4">
        <v>0.25</v>
      </c>
      <c r="Q4">
        <v>0.25</v>
      </c>
      <c r="R4">
        <v>0.27</v>
      </c>
      <c r="S4">
        <v>0.27</v>
      </c>
      <c r="T4">
        <v>0.23</v>
      </c>
      <c r="U4">
        <v>0.23</v>
      </c>
      <c r="V4">
        <v>0.22</v>
      </c>
      <c r="W4">
        <v>0.19</v>
      </c>
      <c r="X4">
        <v>0.21</v>
      </c>
      <c r="Y4">
        <v>0.2</v>
      </c>
      <c r="Z4">
        <v>0.23</v>
      </c>
      <c r="AA4">
        <v>0.19</v>
      </c>
      <c r="AB4">
        <v>0.18</v>
      </c>
      <c r="AC4">
        <v>0.2</v>
      </c>
      <c r="AD4">
        <v>0.18</v>
      </c>
      <c r="AE4">
        <v>0.19</v>
      </c>
      <c r="AF4">
        <v>0.23</v>
      </c>
      <c r="AG4">
        <v>0.17</v>
      </c>
      <c r="AH4">
        <v>0.18</v>
      </c>
      <c r="AI4">
        <v>0.19</v>
      </c>
      <c r="AJ4">
        <v>0.17</v>
      </c>
      <c r="AK4">
        <v>0.18</v>
      </c>
      <c r="AL4">
        <v>0.19</v>
      </c>
      <c r="AM4">
        <v>0.19</v>
      </c>
      <c r="AN4">
        <v>0.19</v>
      </c>
      <c r="AO4">
        <v>0.19</v>
      </c>
      <c r="AP4">
        <v>0.19</v>
      </c>
      <c r="AQ4">
        <v>0.19</v>
      </c>
      <c r="AR4">
        <v>0.19</v>
      </c>
      <c r="AS4">
        <v>0.19</v>
      </c>
      <c r="AT4">
        <v>0.19</v>
      </c>
      <c r="AU4">
        <v>0.19</v>
      </c>
      <c r="AV4">
        <v>0.19</v>
      </c>
      <c r="AW4">
        <v>0.2</v>
      </c>
      <c r="AX4">
        <v>0.2</v>
      </c>
      <c r="AY4">
        <v>0.2</v>
      </c>
      <c r="AZ4">
        <v>0.2</v>
      </c>
      <c r="BA4">
        <v>0.2</v>
      </c>
      <c r="BB4">
        <v>0.2</v>
      </c>
      <c r="BC4">
        <v>0.2</v>
      </c>
      <c r="BD4">
        <v>0.2</v>
      </c>
      <c r="BE4">
        <v>0.19</v>
      </c>
      <c r="BF4">
        <v>0.19</v>
      </c>
      <c r="BG4">
        <v>0.19</v>
      </c>
    </row>
    <row r="5" spans="1:59">
      <c r="B5" t="s">
        <v>458</v>
      </c>
      <c r="C5" t="s">
        <v>121</v>
      </c>
      <c r="M5" t="s">
        <v>454</v>
      </c>
      <c r="N5">
        <v>0.05</v>
      </c>
      <c r="O5">
        <v>0.06</v>
      </c>
      <c r="P5">
        <v>0.06</v>
      </c>
      <c r="Q5">
        <v>7.0000000000000007E-2</v>
      </c>
      <c r="R5">
        <v>7.0000000000000007E-2</v>
      </c>
      <c r="S5">
        <v>7.0000000000000007E-2</v>
      </c>
      <c r="T5">
        <v>0.08</v>
      </c>
      <c r="U5">
        <v>0.09</v>
      </c>
      <c r="V5">
        <v>0.1</v>
      </c>
      <c r="W5">
        <v>0.11</v>
      </c>
      <c r="X5">
        <v>0.12</v>
      </c>
      <c r="Y5">
        <v>0.11</v>
      </c>
      <c r="Z5">
        <v>0.13</v>
      </c>
      <c r="AA5">
        <v>0.13</v>
      </c>
      <c r="AB5">
        <v>0.12</v>
      </c>
      <c r="AC5">
        <v>0.12</v>
      </c>
      <c r="AD5">
        <v>0.13</v>
      </c>
      <c r="AE5">
        <v>0.15</v>
      </c>
      <c r="AF5">
        <v>0.13</v>
      </c>
      <c r="AG5">
        <v>0.15</v>
      </c>
      <c r="AH5">
        <v>0.14000000000000001</v>
      </c>
      <c r="AI5">
        <v>0.13</v>
      </c>
      <c r="AJ5">
        <v>0.13</v>
      </c>
      <c r="AK5">
        <v>0.13</v>
      </c>
      <c r="AL5">
        <v>0.13</v>
      </c>
      <c r="AM5">
        <v>0.14000000000000001</v>
      </c>
      <c r="AN5">
        <v>0.14000000000000001</v>
      </c>
      <c r="AO5">
        <v>0.16</v>
      </c>
      <c r="AP5">
        <v>0.16</v>
      </c>
      <c r="AQ5">
        <v>0.16</v>
      </c>
      <c r="AR5">
        <v>0.16</v>
      </c>
      <c r="AS5">
        <v>0.16</v>
      </c>
      <c r="AT5">
        <v>0.16</v>
      </c>
      <c r="AU5">
        <v>0.16</v>
      </c>
      <c r="AV5">
        <v>0.16</v>
      </c>
      <c r="AW5">
        <v>0.16</v>
      </c>
      <c r="AX5">
        <v>0.16</v>
      </c>
      <c r="AY5">
        <v>0.16</v>
      </c>
      <c r="AZ5">
        <v>0.16</v>
      </c>
      <c r="BA5">
        <v>0.16</v>
      </c>
      <c r="BB5">
        <v>0.16</v>
      </c>
      <c r="BC5">
        <v>0.16</v>
      </c>
      <c r="BD5">
        <v>0.16</v>
      </c>
      <c r="BE5">
        <v>0.16</v>
      </c>
      <c r="BF5">
        <v>0.16</v>
      </c>
      <c r="BG5">
        <v>0.16</v>
      </c>
    </row>
    <row r="6" spans="1:59">
      <c r="M6" t="s">
        <v>455</v>
      </c>
      <c r="N6">
        <v>1.72</v>
      </c>
      <c r="O6">
        <v>1.72</v>
      </c>
      <c r="P6">
        <v>1.7</v>
      </c>
      <c r="Q6">
        <v>1.68</v>
      </c>
      <c r="R6">
        <v>1.59</v>
      </c>
      <c r="S6">
        <v>1.49</v>
      </c>
      <c r="T6">
        <v>1.44</v>
      </c>
      <c r="U6">
        <v>1.34</v>
      </c>
      <c r="V6">
        <v>1.26</v>
      </c>
      <c r="W6">
        <v>1.27</v>
      </c>
      <c r="X6">
        <v>1.2</v>
      </c>
      <c r="Y6">
        <v>1.25</v>
      </c>
      <c r="Z6">
        <v>1.17</v>
      </c>
      <c r="AA6">
        <v>1.19</v>
      </c>
      <c r="AB6">
        <v>1.05</v>
      </c>
      <c r="AC6">
        <v>1.02</v>
      </c>
      <c r="AD6">
        <v>1.07</v>
      </c>
      <c r="AE6">
        <v>1.02</v>
      </c>
      <c r="AF6">
        <v>0.98</v>
      </c>
      <c r="AG6">
        <v>0.94</v>
      </c>
      <c r="AH6">
        <v>0.86</v>
      </c>
      <c r="AI6">
        <v>0.87</v>
      </c>
      <c r="AJ6">
        <v>0.83</v>
      </c>
      <c r="AK6">
        <v>0.79</v>
      </c>
      <c r="AL6">
        <v>0.77</v>
      </c>
      <c r="AM6">
        <v>0.73</v>
      </c>
      <c r="AN6">
        <v>0.69</v>
      </c>
      <c r="AO6">
        <v>0.66</v>
      </c>
      <c r="AP6">
        <v>0.65</v>
      </c>
      <c r="AQ6">
        <v>0.6</v>
      </c>
      <c r="AR6">
        <v>0.6</v>
      </c>
      <c r="AS6">
        <v>0.57999999999999996</v>
      </c>
      <c r="AT6">
        <v>0.56000000000000005</v>
      </c>
      <c r="AU6">
        <v>0.54</v>
      </c>
      <c r="AV6">
        <v>0.52</v>
      </c>
      <c r="AW6">
        <v>0.5</v>
      </c>
      <c r="AX6">
        <v>0.48</v>
      </c>
      <c r="AY6">
        <v>0.46</v>
      </c>
      <c r="AZ6">
        <v>0.44</v>
      </c>
      <c r="BA6">
        <v>0.43</v>
      </c>
      <c r="BB6">
        <v>0.41</v>
      </c>
      <c r="BC6">
        <v>0.4</v>
      </c>
      <c r="BD6">
        <v>0.39</v>
      </c>
      <c r="BE6">
        <v>0.41</v>
      </c>
      <c r="BF6">
        <v>0.42</v>
      </c>
      <c r="BG6">
        <v>0.41</v>
      </c>
    </row>
    <row r="7" spans="1:59">
      <c r="M7" t="s">
        <v>456</v>
      </c>
      <c r="N7">
        <v>0.01</v>
      </c>
      <c r="O7">
        <v>0.01</v>
      </c>
      <c r="P7">
        <v>0.01</v>
      </c>
      <c r="Q7">
        <v>0.01</v>
      </c>
      <c r="R7">
        <v>0.01</v>
      </c>
      <c r="S7">
        <v>0.02</v>
      </c>
      <c r="T7">
        <v>0.02</v>
      </c>
      <c r="U7">
        <v>0.02</v>
      </c>
      <c r="V7">
        <v>0.03</v>
      </c>
      <c r="W7">
        <v>0.03</v>
      </c>
      <c r="X7">
        <v>0.03</v>
      </c>
      <c r="Y7">
        <v>0.04</v>
      </c>
      <c r="Z7">
        <v>0.04</v>
      </c>
      <c r="AA7">
        <v>0.05</v>
      </c>
      <c r="AB7">
        <v>0.05</v>
      </c>
      <c r="AC7">
        <v>0.06</v>
      </c>
      <c r="AD7">
        <v>0.06</v>
      </c>
      <c r="AE7">
        <v>0.06</v>
      </c>
      <c r="AF7">
        <v>7.0000000000000007E-2</v>
      </c>
      <c r="AG7">
        <v>7.0000000000000007E-2</v>
      </c>
      <c r="AH7">
        <v>7.0000000000000007E-2</v>
      </c>
      <c r="AI7">
        <v>7.0000000000000007E-2</v>
      </c>
      <c r="AJ7">
        <v>0.08</v>
      </c>
      <c r="AK7">
        <v>0.08</v>
      </c>
      <c r="AL7">
        <v>0.1</v>
      </c>
      <c r="AM7">
        <v>0.12</v>
      </c>
      <c r="AN7">
        <v>0.19</v>
      </c>
      <c r="AO7">
        <v>0.22</v>
      </c>
      <c r="AP7">
        <v>0.24</v>
      </c>
      <c r="AQ7">
        <v>0.27</v>
      </c>
      <c r="AR7">
        <v>0.32</v>
      </c>
      <c r="AS7">
        <v>0.46</v>
      </c>
      <c r="AT7">
        <v>0.52</v>
      </c>
      <c r="AU7">
        <v>0.56999999999999995</v>
      </c>
      <c r="AV7">
        <v>0.62</v>
      </c>
      <c r="AW7">
        <v>0.63</v>
      </c>
      <c r="AX7">
        <v>0.68</v>
      </c>
      <c r="AY7">
        <v>0.71</v>
      </c>
      <c r="AZ7">
        <v>0.74</v>
      </c>
      <c r="BA7">
        <v>0.78</v>
      </c>
      <c r="BB7">
        <v>0.81</v>
      </c>
      <c r="BC7">
        <v>0.81</v>
      </c>
      <c r="BD7">
        <v>0.78</v>
      </c>
      <c r="BE7">
        <v>0.73</v>
      </c>
      <c r="BF7">
        <v>0.72</v>
      </c>
      <c r="BG7">
        <v>0.7</v>
      </c>
    </row>
    <row r="8" spans="1:59">
      <c r="M8" t="s">
        <v>457</v>
      </c>
      <c r="N8">
        <v>0.03</v>
      </c>
      <c r="O8">
        <v>0.03</v>
      </c>
      <c r="P8">
        <v>0.03</v>
      </c>
      <c r="Q8">
        <v>0.03</v>
      </c>
      <c r="R8">
        <v>0.03</v>
      </c>
      <c r="S8">
        <v>0.03</v>
      </c>
      <c r="T8">
        <v>0.03</v>
      </c>
      <c r="U8">
        <v>0.03</v>
      </c>
      <c r="V8">
        <v>0.02</v>
      </c>
      <c r="W8">
        <v>0.03</v>
      </c>
      <c r="X8">
        <v>0.03</v>
      </c>
      <c r="Y8">
        <v>0.03</v>
      </c>
      <c r="Z8">
        <v>0.02</v>
      </c>
      <c r="AA8">
        <v>0.03</v>
      </c>
      <c r="AB8">
        <v>0.02</v>
      </c>
      <c r="AC8">
        <v>0.02</v>
      </c>
      <c r="AD8">
        <v>0.03</v>
      </c>
      <c r="AE8">
        <v>0.03</v>
      </c>
      <c r="AF8">
        <v>0.03</v>
      </c>
      <c r="AG8">
        <v>0.03</v>
      </c>
      <c r="AH8">
        <v>0.03</v>
      </c>
      <c r="AI8">
        <v>0.03</v>
      </c>
      <c r="AJ8">
        <v>0.02</v>
      </c>
      <c r="AK8">
        <v>0.02</v>
      </c>
      <c r="AL8">
        <v>0.02</v>
      </c>
      <c r="AM8">
        <v>0.02</v>
      </c>
      <c r="AN8">
        <v>0.03</v>
      </c>
      <c r="AO8">
        <v>0.03</v>
      </c>
      <c r="AP8">
        <v>0.03</v>
      </c>
      <c r="AQ8">
        <v>0.03</v>
      </c>
      <c r="AR8">
        <v>0.03</v>
      </c>
      <c r="AS8">
        <v>0.03</v>
      </c>
      <c r="AT8">
        <v>0.03</v>
      </c>
      <c r="AU8">
        <v>0.03</v>
      </c>
      <c r="AV8">
        <v>0.03</v>
      </c>
      <c r="AW8">
        <v>0.03</v>
      </c>
      <c r="AX8">
        <v>0.03</v>
      </c>
      <c r="AY8">
        <v>0.03</v>
      </c>
      <c r="AZ8">
        <v>0.03</v>
      </c>
      <c r="BA8">
        <v>0.03</v>
      </c>
      <c r="BB8">
        <v>0.03</v>
      </c>
      <c r="BC8">
        <v>0.03</v>
      </c>
      <c r="BD8">
        <v>0.03</v>
      </c>
      <c r="BE8">
        <v>0.03</v>
      </c>
      <c r="BF8">
        <v>0.03</v>
      </c>
      <c r="BG8">
        <v>0.03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460</v>
      </c>
    </row>
    <row r="28" spans="1:54">
      <c r="M28" s="14" t="s">
        <v>121</v>
      </c>
      <c r="N28" s="14" t="s">
        <v>234</v>
      </c>
      <c r="O28" s="14" t="s">
        <v>291</v>
      </c>
    </row>
    <row r="29" spans="1:54">
      <c r="B29" t="s">
        <v>330</v>
      </c>
      <c r="M29" t="s">
        <v>453</v>
      </c>
      <c r="N29">
        <v>0.2</v>
      </c>
      <c r="O29">
        <v>0.19</v>
      </c>
    </row>
    <row r="30" spans="1:54">
      <c r="B30" t="s">
        <v>450</v>
      </c>
      <c r="C30" t="s">
        <v>121</v>
      </c>
      <c r="M30" t="s">
        <v>454</v>
      </c>
      <c r="N30">
        <v>0.16</v>
      </c>
      <c r="O30">
        <v>0.16</v>
      </c>
    </row>
    <row r="31" spans="1:54">
      <c r="M31" t="s">
        <v>455</v>
      </c>
      <c r="N31">
        <v>0.41</v>
      </c>
      <c r="O31">
        <v>0.41</v>
      </c>
    </row>
    <row r="32" spans="1:54">
      <c r="M32" t="s">
        <v>456</v>
      </c>
      <c r="N32">
        <v>0.81</v>
      </c>
      <c r="O32">
        <v>0.7</v>
      </c>
    </row>
    <row r="33" spans="13:15">
      <c r="M33" t="s">
        <v>457</v>
      </c>
      <c r="N33">
        <v>0.03</v>
      </c>
      <c r="O33">
        <v>0.03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459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306</v>
      </c>
      <c r="M54" t="s">
        <v>303</v>
      </c>
      <c r="N54">
        <v>2.06</v>
      </c>
      <c r="O54">
        <v>2.0699999999999998</v>
      </c>
      <c r="P54">
        <v>2.0499999999999998</v>
      </c>
      <c r="Q54">
        <v>2.0299999999999998</v>
      </c>
      <c r="R54">
        <v>1.97</v>
      </c>
      <c r="S54">
        <v>1.87</v>
      </c>
      <c r="T54">
        <v>1.8</v>
      </c>
      <c r="U54">
        <v>1.72</v>
      </c>
      <c r="V54">
        <v>1.63</v>
      </c>
      <c r="W54">
        <v>1.64</v>
      </c>
      <c r="X54">
        <v>1.59</v>
      </c>
      <c r="Y54">
        <v>1.63</v>
      </c>
      <c r="Z54">
        <v>1.59</v>
      </c>
      <c r="AA54">
        <v>1.59</v>
      </c>
      <c r="AB54">
        <v>1.42</v>
      </c>
      <c r="AC54">
        <v>1.42</v>
      </c>
      <c r="AD54">
        <v>1.46</v>
      </c>
      <c r="AE54">
        <v>1.44</v>
      </c>
      <c r="AF54">
        <v>1.44</v>
      </c>
      <c r="AG54">
        <v>1.35</v>
      </c>
      <c r="AH54">
        <v>1.28</v>
      </c>
      <c r="AI54">
        <v>1.28</v>
      </c>
      <c r="AJ54">
        <v>1.23</v>
      </c>
      <c r="AK54">
        <v>1.21</v>
      </c>
      <c r="AL54">
        <v>1.22</v>
      </c>
      <c r="AM54">
        <v>1.21</v>
      </c>
      <c r="AN54">
        <v>1.24</v>
      </c>
      <c r="AO54">
        <v>1.27</v>
      </c>
      <c r="AP54">
        <v>1.31</v>
      </c>
      <c r="AQ54">
        <v>1.33</v>
      </c>
      <c r="AR54">
        <v>1.03</v>
      </c>
      <c r="AS54">
        <v>1.03</v>
      </c>
      <c r="AT54">
        <v>1.03</v>
      </c>
      <c r="AU54">
        <v>1.03</v>
      </c>
      <c r="AV54">
        <v>1.03</v>
      </c>
      <c r="AW54">
        <v>1.01</v>
      </c>
      <c r="AX54">
        <v>1.01</v>
      </c>
      <c r="AY54">
        <v>1</v>
      </c>
      <c r="AZ54">
        <v>0.99</v>
      </c>
      <c r="BA54">
        <v>0.99</v>
      </c>
      <c r="BB54">
        <v>0.99</v>
      </c>
    </row>
    <row r="55" spans="1:59">
      <c r="B55" t="s">
        <v>305</v>
      </c>
      <c r="C55" t="s">
        <v>121</v>
      </c>
      <c r="M55" t="s">
        <v>304</v>
      </c>
      <c r="N55">
        <v>2.06</v>
      </c>
      <c r="O55">
        <v>2.0699999999999998</v>
      </c>
      <c r="P55">
        <v>2.0499999999999998</v>
      </c>
      <c r="Q55">
        <v>2.0299999999999998</v>
      </c>
      <c r="R55">
        <v>1.97</v>
      </c>
      <c r="S55">
        <v>1.87</v>
      </c>
      <c r="T55">
        <v>1.8</v>
      </c>
      <c r="U55">
        <v>1.72</v>
      </c>
      <c r="V55">
        <v>1.63</v>
      </c>
      <c r="W55">
        <v>1.64</v>
      </c>
      <c r="X55">
        <v>1.59</v>
      </c>
      <c r="Y55">
        <v>1.63</v>
      </c>
      <c r="Z55">
        <v>1.59</v>
      </c>
      <c r="AA55">
        <v>1.59</v>
      </c>
      <c r="AB55">
        <v>1.42</v>
      </c>
      <c r="AC55">
        <v>1.42</v>
      </c>
      <c r="AD55">
        <v>1.46</v>
      </c>
      <c r="AE55">
        <v>1.44</v>
      </c>
      <c r="AF55">
        <v>1.44</v>
      </c>
      <c r="AG55">
        <v>1.35</v>
      </c>
      <c r="AH55">
        <v>1.28</v>
      </c>
      <c r="AI55">
        <v>1.28</v>
      </c>
      <c r="AJ55">
        <v>1.23</v>
      </c>
      <c r="AK55">
        <v>1.21</v>
      </c>
      <c r="AL55">
        <v>1.22</v>
      </c>
      <c r="AM55">
        <v>1.21</v>
      </c>
      <c r="AN55">
        <v>1.24</v>
      </c>
      <c r="AO55">
        <v>1.25</v>
      </c>
      <c r="AP55">
        <v>1.26</v>
      </c>
      <c r="AQ55">
        <v>1.25</v>
      </c>
      <c r="AR55">
        <v>1.3</v>
      </c>
      <c r="AS55">
        <v>1.42</v>
      </c>
      <c r="AT55">
        <v>1.45</v>
      </c>
      <c r="AU55">
        <v>1.49</v>
      </c>
      <c r="AV55">
        <v>1.52</v>
      </c>
      <c r="AW55">
        <v>1.51</v>
      </c>
      <c r="AX55">
        <v>1.54</v>
      </c>
      <c r="AY55">
        <v>1.55</v>
      </c>
      <c r="AZ55">
        <v>1.56</v>
      </c>
      <c r="BA55">
        <v>1.59</v>
      </c>
      <c r="BB55">
        <v>1.61</v>
      </c>
      <c r="BC55">
        <v>1.6</v>
      </c>
      <c r="BD55">
        <v>1.55</v>
      </c>
      <c r="BE55">
        <v>1.52</v>
      </c>
      <c r="BF55">
        <v>1.52</v>
      </c>
      <c r="BG55">
        <v>1.49</v>
      </c>
    </row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417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418</v>
      </c>
      <c r="N4">
        <v>1.5</v>
      </c>
      <c r="O4">
        <v>1.6</v>
      </c>
      <c r="P4">
        <v>1.54</v>
      </c>
      <c r="Q4">
        <v>1.51</v>
      </c>
      <c r="R4">
        <v>1.51</v>
      </c>
      <c r="S4">
        <v>1.58</v>
      </c>
      <c r="T4">
        <v>1.72</v>
      </c>
      <c r="U4">
        <v>1.73</v>
      </c>
      <c r="V4">
        <v>1.69</v>
      </c>
      <c r="W4">
        <v>1.67</v>
      </c>
      <c r="X4">
        <v>1.65</v>
      </c>
      <c r="Y4">
        <v>1.63</v>
      </c>
      <c r="Z4">
        <v>1.6</v>
      </c>
      <c r="AA4">
        <v>1.55</v>
      </c>
      <c r="AB4">
        <v>1.52</v>
      </c>
      <c r="AC4">
        <v>1.49</v>
      </c>
      <c r="AD4">
        <v>1.5</v>
      </c>
      <c r="AE4">
        <v>1.39</v>
      </c>
      <c r="AF4">
        <v>1.43</v>
      </c>
      <c r="AG4">
        <v>1.42</v>
      </c>
      <c r="AH4">
        <v>1.45</v>
      </c>
      <c r="AI4">
        <v>1.38</v>
      </c>
      <c r="AJ4">
        <v>1.32</v>
      </c>
      <c r="AK4">
        <v>1.31</v>
      </c>
      <c r="AL4">
        <v>1.2</v>
      </c>
      <c r="AM4">
        <v>1.2</v>
      </c>
      <c r="AN4">
        <v>1.2</v>
      </c>
      <c r="AO4">
        <v>1.1000000000000001</v>
      </c>
      <c r="AP4">
        <v>1.0900000000000001</v>
      </c>
      <c r="AQ4">
        <v>1.02</v>
      </c>
      <c r="AR4">
        <v>0.97</v>
      </c>
      <c r="AS4">
        <v>0.98</v>
      </c>
      <c r="AT4">
        <v>0.96</v>
      </c>
      <c r="AU4">
        <v>0.94</v>
      </c>
      <c r="AV4">
        <v>0.93</v>
      </c>
      <c r="AW4">
        <v>0.9</v>
      </c>
      <c r="AX4">
        <v>0.87</v>
      </c>
      <c r="AY4">
        <v>0.83</v>
      </c>
      <c r="AZ4">
        <v>0.79</v>
      </c>
      <c r="BA4">
        <v>0.75</v>
      </c>
      <c r="BB4">
        <v>0.7</v>
      </c>
      <c r="BC4">
        <v>0.68</v>
      </c>
      <c r="BD4">
        <v>0.66</v>
      </c>
      <c r="BE4">
        <v>0.64</v>
      </c>
      <c r="BF4">
        <v>0.62</v>
      </c>
      <c r="BG4">
        <v>0.6</v>
      </c>
    </row>
    <row r="5" spans="1:59">
      <c r="B5" t="s">
        <v>377</v>
      </c>
      <c r="C5" t="s">
        <v>121</v>
      </c>
      <c r="M5" t="s">
        <v>419</v>
      </c>
      <c r="N5">
        <v>0.8</v>
      </c>
      <c r="O5">
        <v>0.81</v>
      </c>
      <c r="P5">
        <v>0.83</v>
      </c>
      <c r="Q5">
        <v>0.67</v>
      </c>
      <c r="R5">
        <v>0.65</v>
      </c>
      <c r="S5">
        <v>0.62</v>
      </c>
      <c r="T5">
        <v>0.67</v>
      </c>
      <c r="U5">
        <v>0.67</v>
      </c>
      <c r="V5">
        <v>0.68</v>
      </c>
      <c r="W5">
        <v>0.69</v>
      </c>
      <c r="X5">
        <v>0.7</v>
      </c>
      <c r="Y5">
        <v>0.66</v>
      </c>
      <c r="Z5">
        <v>0.66</v>
      </c>
      <c r="AA5">
        <v>0.63</v>
      </c>
      <c r="AB5">
        <v>0.55000000000000004</v>
      </c>
      <c r="AC5">
        <v>0.56000000000000005</v>
      </c>
      <c r="AD5">
        <v>0.55000000000000004</v>
      </c>
      <c r="AE5">
        <v>0.51</v>
      </c>
      <c r="AF5">
        <v>0.47</v>
      </c>
      <c r="AG5">
        <v>0.45</v>
      </c>
      <c r="AH5">
        <v>0.45</v>
      </c>
      <c r="AI5">
        <v>0.43</v>
      </c>
      <c r="AJ5">
        <v>0.35</v>
      </c>
      <c r="AK5">
        <v>0.39</v>
      </c>
      <c r="AL5">
        <v>0.36</v>
      </c>
      <c r="AM5">
        <v>0.39</v>
      </c>
      <c r="AN5">
        <v>0.38</v>
      </c>
      <c r="AO5">
        <v>0.36</v>
      </c>
      <c r="AP5">
        <v>0.34</v>
      </c>
      <c r="AQ5">
        <v>0.35</v>
      </c>
      <c r="AR5">
        <v>0.34</v>
      </c>
      <c r="AS5">
        <v>0.34</v>
      </c>
      <c r="AT5">
        <v>0.33</v>
      </c>
      <c r="AU5">
        <v>0.33</v>
      </c>
      <c r="AV5">
        <v>0.32</v>
      </c>
      <c r="AW5">
        <v>0.32</v>
      </c>
      <c r="AX5">
        <v>0.31</v>
      </c>
      <c r="AY5">
        <v>0.31</v>
      </c>
      <c r="AZ5">
        <v>0.3</v>
      </c>
      <c r="BA5">
        <v>0.3</v>
      </c>
      <c r="BB5">
        <v>0.28999999999999998</v>
      </c>
      <c r="BC5">
        <v>0.28999999999999998</v>
      </c>
      <c r="BD5">
        <v>0.28000000000000003</v>
      </c>
      <c r="BE5">
        <v>0.28000000000000003</v>
      </c>
      <c r="BF5">
        <v>0.28000000000000003</v>
      </c>
      <c r="BG5">
        <v>0.27</v>
      </c>
    </row>
    <row r="6" spans="1:59">
      <c r="M6" t="s">
        <v>420</v>
      </c>
      <c r="N6">
        <v>0.14000000000000001</v>
      </c>
      <c r="O6">
        <v>0.13</v>
      </c>
      <c r="P6">
        <v>0.13</v>
      </c>
      <c r="Q6">
        <v>0.12</v>
      </c>
      <c r="R6">
        <v>0.12</v>
      </c>
      <c r="S6">
        <v>0.13</v>
      </c>
      <c r="T6">
        <v>0.14000000000000001</v>
      </c>
      <c r="U6">
        <v>0.15</v>
      </c>
      <c r="V6">
        <v>0.16</v>
      </c>
      <c r="W6">
        <v>0.15</v>
      </c>
      <c r="X6">
        <v>0.14000000000000001</v>
      </c>
      <c r="Y6">
        <v>0.13</v>
      </c>
      <c r="Z6">
        <v>0.13</v>
      </c>
      <c r="AA6">
        <v>0.13</v>
      </c>
      <c r="AB6">
        <v>0.13</v>
      </c>
      <c r="AC6">
        <v>0.12</v>
      </c>
      <c r="AD6">
        <v>0.1</v>
      </c>
      <c r="AE6">
        <v>0.1</v>
      </c>
      <c r="AF6">
        <v>0.09</v>
      </c>
      <c r="AG6">
        <v>0.09</v>
      </c>
      <c r="AH6">
        <v>0.09</v>
      </c>
      <c r="AI6">
        <v>0.08</v>
      </c>
      <c r="AJ6">
        <v>0.08</v>
      </c>
      <c r="AK6">
        <v>0.08</v>
      </c>
      <c r="AL6">
        <v>7.0000000000000007E-2</v>
      </c>
      <c r="AM6">
        <v>7.0000000000000007E-2</v>
      </c>
      <c r="AN6">
        <v>7.0000000000000007E-2</v>
      </c>
      <c r="AO6">
        <v>7.0000000000000007E-2</v>
      </c>
      <c r="AP6">
        <v>7.0000000000000007E-2</v>
      </c>
      <c r="AQ6">
        <v>7.0000000000000007E-2</v>
      </c>
      <c r="AR6">
        <v>0.06</v>
      </c>
      <c r="AS6">
        <v>0.06</v>
      </c>
      <c r="AT6">
        <v>0.06</v>
      </c>
      <c r="AU6">
        <v>0.06</v>
      </c>
      <c r="AV6">
        <v>0.06</v>
      </c>
      <c r="AW6">
        <v>0.06</v>
      </c>
      <c r="AX6">
        <v>0.06</v>
      </c>
      <c r="AY6">
        <v>0.06</v>
      </c>
      <c r="AZ6">
        <v>0.06</v>
      </c>
      <c r="BA6">
        <v>0.05</v>
      </c>
      <c r="BB6">
        <v>0.05</v>
      </c>
      <c r="BC6">
        <v>0.05</v>
      </c>
      <c r="BD6">
        <v>0.05</v>
      </c>
      <c r="BE6">
        <v>0.05</v>
      </c>
      <c r="BF6">
        <v>0.05</v>
      </c>
      <c r="BG6">
        <v>0.05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84</v>
      </c>
    </row>
    <row r="28" spans="1:54">
      <c r="M28" s="14" t="s">
        <v>121</v>
      </c>
      <c r="N28" s="14" t="s">
        <v>272</v>
      </c>
      <c r="O28" s="14" t="s">
        <v>273</v>
      </c>
      <c r="P28" s="14" t="s">
        <v>274</v>
      </c>
      <c r="Q28" s="14" t="s">
        <v>275</v>
      </c>
      <c r="R28" s="14" t="s">
        <v>276</v>
      </c>
      <c r="S28" s="14" t="s">
        <v>277</v>
      </c>
      <c r="T28" s="14" t="s">
        <v>278</v>
      </c>
      <c r="U28" s="14" t="s">
        <v>279</v>
      </c>
      <c r="V28" s="14" t="s">
        <v>280</v>
      </c>
      <c r="W28" s="14" t="s">
        <v>281</v>
      </c>
      <c r="X28" s="14" t="s">
        <v>282</v>
      </c>
      <c r="Y28" s="14" t="s">
        <v>283</v>
      </c>
      <c r="Z28" s="14" t="s">
        <v>284</v>
      </c>
      <c r="AA28" s="14" t="s">
        <v>285</v>
      </c>
      <c r="AB28" s="14" t="s">
        <v>286</v>
      </c>
      <c r="AC28" s="14" t="s">
        <v>234</v>
      </c>
      <c r="AD28" s="14" t="s">
        <v>287</v>
      </c>
      <c r="AE28" s="14" t="s">
        <v>288</v>
      </c>
      <c r="AF28" s="14" t="s">
        <v>289</v>
      </c>
      <c r="AG28" s="14" t="s">
        <v>290</v>
      </c>
      <c r="AH28" s="14" t="s">
        <v>291</v>
      </c>
    </row>
    <row r="29" spans="1:54">
      <c r="B29" t="s">
        <v>306</v>
      </c>
      <c r="M29" t="s">
        <v>423</v>
      </c>
      <c r="N29">
        <v>100</v>
      </c>
      <c r="O29">
        <v>104.36</v>
      </c>
      <c r="P29">
        <v>108.39</v>
      </c>
      <c r="Q29">
        <v>104.53</v>
      </c>
      <c r="R29">
        <v>105.11</v>
      </c>
      <c r="S29">
        <v>110</v>
      </c>
      <c r="T29">
        <v>104.98</v>
      </c>
      <c r="U29">
        <v>104.45</v>
      </c>
      <c r="V29">
        <v>104.24</v>
      </c>
      <c r="W29">
        <v>104.53</v>
      </c>
      <c r="X29">
        <v>104.87</v>
      </c>
      <c r="Y29">
        <v>105.03</v>
      </c>
      <c r="Z29">
        <v>105.45</v>
      </c>
      <c r="AA29">
        <v>105.66</v>
      </c>
      <c r="AB29">
        <v>105.91</v>
      </c>
      <c r="AC29">
        <v>106.16</v>
      </c>
      <c r="AD29">
        <v>103.88</v>
      </c>
      <c r="AE29">
        <v>103.04</v>
      </c>
      <c r="AF29">
        <v>102.15</v>
      </c>
      <c r="AG29">
        <v>101.24</v>
      </c>
      <c r="AH29">
        <v>100.32</v>
      </c>
    </row>
    <row r="30" spans="1:54">
      <c r="B30" t="s">
        <v>306</v>
      </c>
      <c r="C30" t="s">
        <v>121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438</v>
      </c>
    </row>
    <row r="53" spans="1:54">
      <c r="M53" s="14" t="s">
        <v>121</v>
      </c>
      <c r="N53" s="14" t="s">
        <v>278</v>
      </c>
      <c r="O53" s="14" t="s">
        <v>282</v>
      </c>
      <c r="P53" s="14" t="s">
        <v>234</v>
      </c>
      <c r="Q53" s="14" t="s">
        <v>291</v>
      </c>
    </row>
    <row r="54" spans="1:54">
      <c r="B54" t="s">
        <v>330</v>
      </c>
      <c r="M54" t="s">
        <v>439</v>
      </c>
      <c r="N54">
        <v>0.01</v>
      </c>
      <c r="O54">
        <v>0.01</v>
      </c>
      <c r="P54">
        <v>0.01</v>
      </c>
      <c r="Q54">
        <v>0.01</v>
      </c>
    </row>
    <row r="55" spans="1:54">
      <c r="B55" t="s">
        <v>443</v>
      </c>
      <c r="C55" t="s">
        <v>121</v>
      </c>
      <c r="M55" t="s">
        <v>440</v>
      </c>
      <c r="N55">
        <v>0.3</v>
      </c>
      <c r="O55">
        <v>0.27</v>
      </c>
      <c r="P55">
        <v>0.15</v>
      </c>
      <c r="Q55">
        <v>0.09</v>
      </c>
    </row>
    <row r="56" spans="1:54">
      <c r="M56" t="s">
        <v>441</v>
      </c>
      <c r="N56">
        <v>0.01</v>
      </c>
      <c r="O56">
        <v>0.01</v>
      </c>
      <c r="P56">
        <v>0</v>
      </c>
      <c r="Q56">
        <v>0</v>
      </c>
    </row>
    <row r="57" spans="1:54">
      <c r="M57" t="s">
        <v>442</v>
      </c>
      <c r="N57">
        <v>0.64</v>
      </c>
      <c r="O57">
        <v>0.61</v>
      </c>
      <c r="P57">
        <v>0.54</v>
      </c>
      <c r="Q57">
        <v>0.5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431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432</v>
      </c>
      <c r="N79">
        <v>2.52</v>
      </c>
      <c r="O79">
        <v>2.95</v>
      </c>
      <c r="P79">
        <v>2.2599999999999998</v>
      </c>
      <c r="Q79">
        <v>2.13</v>
      </c>
      <c r="R79">
        <v>2.31</v>
      </c>
      <c r="S79">
        <v>1.81</v>
      </c>
      <c r="T79">
        <v>1.45</v>
      </c>
      <c r="U79">
        <v>1.24</v>
      </c>
      <c r="V79">
        <v>0.91</v>
      </c>
      <c r="W79">
        <v>0.71</v>
      </c>
      <c r="X79">
        <v>1.08</v>
      </c>
      <c r="Y79">
        <v>1.23</v>
      </c>
      <c r="Z79">
        <v>0.86</v>
      </c>
      <c r="AA79">
        <v>1.2</v>
      </c>
      <c r="AB79">
        <v>1.44</v>
      </c>
      <c r="AC79">
        <v>1.79</v>
      </c>
      <c r="AD79">
        <v>2</v>
      </c>
      <c r="AE79">
        <v>2.0499999999999998</v>
      </c>
      <c r="AF79">
        <v>1.81</v>
      </c>
      <c r="AG79">
        <v>1.25</v>
      </c>
      <c r="AH79">
        <v>1.33</v>
      </c>
      <c r="AI79">
        <v>1.19</v>
      </c>
      <c r="AJ79">
        <v>1.17</v>
      </c>
      <c r="AK79">
        <v>1.52</v>
      </c>
      <c r="AL79">
        <v>1.04</v>
      </c>
      <c r="AM79">
        <v>0.74</v>
      </c>
      <c r="AN79">
        <v>0.62</v>
      </c>
      <c r="AO79">
        <v>0.45</v>
      </c>
      <c r="AP79">
        <v>0.36</v>
      </c>
      <c r="AQ79">
        <v>0.22</v>
      </c>
      <c r="AR79">
        <v>0.13</v>
      </c>
      <c r="AS79">
        <v>0.24</v>
      </c>
      <c r="AT79">
        <v>0.23</v>
      </c>
      <c r="AU79">
        <v>0.23</v>
      </c>
      <c r="AV79">
        <v>0.23</v>
      </c>
      <c r="AW79">
        <v>0.23</v>
      </c>
      <c r="AX79">
        <v>0.22</v>
      </c>
      <c r="AY79">
        <v>0.22</v>
      </c>
      <c r="AZ79">
        <v>0.22</v>
      </c>
      <c r="BA79">
        <v>0.21</v>
      </c>
      <c r="BB79">
        <v>0.21</v>
      </c>
      <c r="BC79">
        <v>0.2</v>
      </c>
      <c r="BD79">
        <v>0.2</v>
      </c>
      <c r="BE79">
        <v>0.2</v>
      </c>
      <c r="BF79">
        <v>0.19</v>
      </c>
      <c r="BG79">
        <v>0.19</v>
      </c>
    </row>
    <row r="80" spans="1:59">
      <c r="B80" t="s">
        <v>332</v>
      </c>
      <c r="C80" t="s">
        <v>121</v>
      </c>
      <c r="M80" t="s">
        <v>430</v>
      </c>
      <c r="N80">
        <v>14.81</v>
      </c>
      <c r="O80">
        <v>15.34</v>
      </c>
      <c r="P80">
        <v>15.7</v>
      </c>
      <c r="Q80">
        <v>15.33</v>
      </c>
      <c r="R80">
        <v>15.25</v>
      </c>
      <c r="S80">
        <v>16.010000000000002</v>
      </c>
      <c r="T80">
        <v>17.399999999999999</v>
      </c>
      <c r="U80">
        <v>17.350000000000001</v>
      </c>
      <c r="V80">
        <v>16.75</v>
      </c>
      <c r="W80">
        <v>16.989999999999998</v>
      </c>
      <c r="X80">
        <v>16.420000000000002</v>
      </c>
      <c r="Y80">
        <v>15.94</v>
      </c>
      <c r="Z80">
        <v>15.82</v>
      </c>
      <c r="AA80">
        <v>15.16</v>
      </c>
      <c r="AB80">
        <v>14.36</v>
      </c>
      <c r="AC80">
        <v>13.83</v>
      </c>
      <c r="AD80">
        <v>14.5</v>
      </c>
      <c r="AE80">
        <v>13.69</v>
      </c>
      <c r="AF80">
        <v>14.92</v>
      </c>
      <c r="AG80">
        <v>15.61</v>
      </c>
      <c r="AH80">
        <v>15.74</v>
      </c>
      <c r="AI80">
        <v>15.21</v>
      </c>
      <c r="AJ80">
        <v>14.74</v>
      </c>
      <c r="AK80">
        <v>14.2</v>
      </c>
      <c r="AL80">
        <v>13.53</v>
      </c>
      <c r="AM80">
        <v>13.98</v>
      </c>
      <c r="AN80">
        <v>13.85</v>
      </c>
      <c r="AO80">
        <v>12.8</v>
      </c>
      <c r="AP80">
        <v>12.88</v>
      </c>
      <c r="AQ80">
        <v>12.23</v>
      </c>
      <c r="AR80">
        <v>11.88</v>
      </c>
      <c r="AS80">
        <v>11.97</v>
      </c>
      <c r="AT80">
        <v>11.73</v>
      </c>
      <c r="AU80">
        <v>11.5</v>
      </c>
      <c r="AV80">
        <v>11.26</v>
      </c>
      <c r="AW80">
        <v>10.9</v>
      </c>
      <c r="AX80">
        <v>10.53</v>
      </c>
      <c r="AY80">
        <v>10.16</v>
      </c>
      <c r="AZ80">
        <v>9.6999999999999993</v>
      </c>
      <c r="BA80">
        <v>9.33</v>
      </c>
      <c r="BB80">
        <v>8.85</v>
      </c>
      <c r="BC80">
        <v>8.64</v>
      </c>
      <c r="BD80">
        <v>8.43</v>
      </c>
      <c r="BE80">
        <v>8.2200000000000006</v>
      </c>
      <c r="BF80">
        <v>8</v>
      </c>
      <c r="BG80">
        <v>7.79</v>
      </c>
    </row>
    <row r="81" spans="13:59">
      <c r="M81" t="s">
        <v>433</v>
      </c>
      <c r="N81">
        <v>2.2200000000000002</v>
      </c>
      <c r="O81">
        <v>2.68</v>
      </c>
      <c r="P81">
        <v>2.39</v>
      </c>
      <c r="Q81">
        <v>2.46</v>
      </c>
      <c r="R81">
        <v>2.4900000000000002</v>
      </c>
      <c r="S81">
        <v>2.56</v>
      </c>
      <c r="T81">
        <v>2.67</v>
      </c>
      <c r="U81">
        <v>2.64</v>
      </c>
      <c r="V81">
        <v>2.48</v>
      </c>
      <c r="W81">
        <v>2.2400000000000002</v>
      </c>
      <c r="X81">
        <v>2.38</v>
      </c>
      <c r="Y81">
        <v>2.69</v>
      </c>
      <c r="Z81">
        <v>2.54</v>
      </c>
      <c r="AA81">
        <v>2.3199999999999998</v>
      </c>
      <c r="AB81">
        <v>2.2599999999999998</v>
      </c>
      <c r="AC81">
        <v>2.25</v>
      </c>
      <c r="AD81">
        <v>2.2400000000000002</v>
      </c>
      <c r="AE81">
        <v>1.87</v>
      </c>
      <c r="AF81">
        <v>1.66</v>
      </c>
      <c r="AG81">
        <v>1.69</v>
      </c>
      <c r="AH81">
        <v>1.75</v>
      </c>
      <c r="AI81">
        <v>1.63</v>
      </c>
      <c r="AJ81">
        <v>1.59</v>
      </c>
      <c r="AK81">
        <v>1.51</v>
      </c>
      <c r="AL81">
        <v>1.41</v>
      </c>
      <c r="AM81">
        <v>1.48</v>
      </c>
      <c r="AN81">
        <v>1.68</v>
      </c>
      <c r="AO81">
        <v>1.69</v>
      </c>
      <c r="AP81">
        <v>1.42</v>
      </c>
      <c r="AQ81">
        <v>1.33</v>
      </c>
      <c r="AR81">
        <v>1.26</v>
      </c>
      <c r="AS81">
        <v>1.07</v>
      </c>
      <c r="AT81">
        <v>1.08</v>
      </c>
      <c r="AU81">
        <v>1.0900000000000001</v>
      </c>
      <c r="AV81">
        <v>1.1299999999999999</v>
      </c>
      <c r="AW81">
        <v>1.18</v>
      </c>
      <c r="AX81">
        <v>1.03</v>
      </c>
      <c r="AY81">
        <v>0.89</v>
      </c>
      <c r="AZ81">
        <v>0.74</v>
      </c>
      <c r="BA81">
        <v>0.57999999999999996</v>
      </c>
      <c r="BB81">
        <v>0.42</v>
      </c>
      <c r="BC81">
        <v>0.31</v>
      </c>
      <c r="BD81">
        <v>0.23</v>
      </c>
      <c r="BE81">
        <v>0.16</v>
      </c>
      <c r="BF81">
        <v>0.12</v>
      </c>
      <c r="BG81">
        <v>0.08</v>
      </c>
    </row>
    <row r="82" spans="13:59">
      <c r="M82" t="s">
        <v>434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0.01</v>
      </c>
      <c r="AM82">
        <v>0.02</v>
      </c>
      <c r="AN82">
        <v>0.05</v>
      </c>
      <c r="AO82">
        <v>0.09</v>
      </c>
      <c r="AP82">
        <v>0.11</v>
      </c>
      <c r="AQ82">
        <v>0.15</v>
      </c>
      <c r="AR82">
        <v>0.24</v>
      </c>
      <c r="AS82">
        <v>0.36</v>
      </c>
      <c r="AT82">
        <v>0.46</v>
      </c>
      <c r="AU82">
        <v>0.56999999999999995</v>
      </c>
      <c r="AV82">
        <v>0.65</v>
      </c>
      <c r="AW82">
        <v>0.72</v>
      </c>
      <c r="AX82">
        <v>0.82</v>
      </c>
      <c r="AY82">
        <v>0.91</v>
      </c>
      <c r="AZ82">
        <v>1.01</v>
      </c>
      <c r="BA82">
        <v>1.1200000000000001</v>
      </c>
      <c r="BB82">
        <v>1.24</v>
      </c>
      <c r="BC82">
        <v>1.19</v>
      </c>
      <c r="BD82">
        <v>1.1299999999999999</v>
      </c>
      <c r="BE82">
        <v>1.05</v>
      </c>
      <c r="BF82">
        <v>0.95</v>
      </c>
      <c r="BG82">
        <v>0.84</v>
      </c>
    </row>
    <row r="83" spans="13:59">
      <c r="M83" t="s">
        <v>366</v>
      </c>
      <c r="N83">
        <v>3.48</v>
      </c>
      <c r="O83">
        <v>3.48</v>
      </c>
      <c r="P83">
        <v>3.48</v>
      </c>
      <c r="Q83">
        <v>3.24</v>
      </c>
      <c r="R83">
        <v>3.01</v>
      </c>
      <c r="S83">
        <v>2.79</v>
      </c>
      <c r="T83">
        <v>2.5099999999999998</v>
      </c>
      <c r="U83">
        <v>2.69</v>
      </c>
      <c r="V83">
        <v>2.75</v>
      </c>
      <c r="W83">
        <v>2.5299999999999998</v>
      </c>
      <c r="X83">
        <v>2.2400000000000002</v>
      </c>
      <c r="Y83">
        <v>2.08</v>
      </c>
      <c r="Z83">
        <v>2.08</v>
      </c>
      <c r="AA83">
        <v>2.0499999999999998</v>
      </c>
      <c r="AB83">
        <v>2.0299999999999998</v>
      </c>
      <c r="AC83">
        <v>2.02</v>
      </c>
      <c r="AD83">
        <v>2.0099999999999998</v>
      </c>
      <c r="AE83">
        <v>2.0099999999999998</v>
      </c>
      <c r="AF83">
        <v>2.06</v>
      </c>
      <c r="AG83">
        <v>2.1</v>
      </c>
      <c r="AH83">
        <v>2.14</v>
      </c>
      <c r="AI83">
        <v>2.13</v>
      </c>
      <c r="AJ83">
        <v>2.13</v>
      </c>
      <c r="AK83">
        <v>2.13</v>
      </c>
      <c r="AL83">
        <v>2.13</v>
      </c>
      <c r="AM83">
        <v>2.17</v>
      </c>
      <c r="AN83">
        <v>2.19</v>
      </c>
      <c r="AO83">
        <v>2.19</v>
      </c>
      <c r="AP83">
        <v>2.1800000000000002</v>
      </c>
      <c r="AQ83">
        <v>2.16</v>
      </c>
      <c r="AR83">
        <v>2.11</v>
      </c>
      <c r="AS83">
        <v>2.2200000000000002</v>
      </c>
      <c r="AT83">
        <v>2.21</v>
      </c>
      <c r="AU83">
        <v>2.2000000000000002</v>
      </c>
      <c r="AV83">
        <v>2.19</v>
      </c>
      <c r="AW83">
        <v>2.1800000000000002</v>
      </c>
      <c r="AX83">
        <v>2.17</v>
      </c>
      <c r="AY83">
        <v>2.15</v>
      </c>
      <c r="AZ83">
        <v>2.13</v>
      </c>
      <c r="BA83">
        <v>2.11</v>
      </c>
      <c r="BB83">
        <v>2.09</v>
      </c>
      <c r="BC83">
        <v>2.08</v>
      </c>
      <c r="BD83">
        <v>2.08</v>
      </c>
      <c r="BE83">
        <v>2.0699999999999998</v>
      </c>
      <c r="BF83">
        <v>2.06</v>
      </c>
      <c r="BG83">
        <v>2.06</v>
      </c>
    </row>
    <row r="84" spans="13:59">
      <c r="M84" t="s">
        <v>435</v>
      </c>
      <c r="N84">
        <v>0.04</v>
      </c>
      <c r="O84">
        <v>0.04</v>
      </c>
      <c r="P84">
        <v>0.04</v>
      </c>
      <c r="Q84">
        <v>0.05</v>
      </c>
      <c r="R84">
        <v>0.05</v>
      </c>
      <c r="S84">
        <v>0.06</v>
      </c>
      <c r="T84">
        <v>0.19</v>
      </c>
      <c r="U84">
        <v>0.08</v>
      </c>
      <c r="V84">
        <v>0.09</v>
      </c>
      <c r="W84">
        <v>0.09</v>
      </c>
      <c r="X84">
        <v>0.14000000000000001</v>
      </c>
      <c r="Y84">
        <v>0.14000000000000001</v>
      </c>
      <c r="Z84">
        <v>0.16</v>
      </c>
      <c r="AA84">
        <v>0.2</v>
      </c>
      <c r="AB84">
        <v>0.24</v>
      </c>
      <c r="AC84">
        <v>0.16</v>
      </c>
      <c r="AD84">
        <v>0.41</v>
      </c>
      <c r="AE84">
        <v>0.62</v>
      </c>
      <c r="AF84">
        <v>0.75</v>
      </c>
      <c r="AG84">
        <v>0.57999999999999996</v>
      </c>
      <c r="AH84">
        <v>0.63</v>
      </c>
      <c r="AI84">
        <v>0.64</v>
      </c>
      <c r="AJ84">
        <v>0.62</v>
      </c>
      <c r="AK84">
        <v>0.63</v>
      </c>
      <c r="AL84">
        <v>0.67</v>
      </c>
      <c r="AM84">
        <v>0.74</v>
      </c>
      <c r="AN84">
        <v>0.84</v>
      </c>
      <c r="AO84">
        <v>0.82</v>
      </c>
      <c r="AP84">
        <v>0.95</v>
      </c>
      <c r="AQ84">
        <v>1.06</v>
      </c>
      <c r="AR84">
        <v>1.19</v>
      </c>
      <c r="AS84">
        <v>1.1399999999999999</v>
      </c>
      <c r="AT84">
        <v>1.1200000000000001</v>
      </c>
      <c r="AU84">
        <v>1.1000000000000001</v>
      </c>
      <c r="AV84">
        <v>1.08</v>
      </c>
      <c r="AW84">
        <v>1.18</v>
      </c>
      <c r="AX84">
        <v>1.3</v>
      </c>
      <c r="AY84">
        <v>1.42</v>
      </c>
      <c r="AZ84">
        <v>1.62</v>
      </c>
      <c r="BA84">
        <v>1.74</v>
      </c>
      <c r="BB84">
        <v>1.97</v>
      </c>
      <c r="BC84">
        <v>2</v>
      </c>
      <c r="BD84">
        <v>2.0299999999999998</v>
      </c>
      <c r="BE84">
        <v>2.0499999999999998</v>
      </c>
      <c r="BF84">
        <v>2.08</v>
      </c>
      <c r="BG84">
        <v>2.11</v>
      </c>
    </row>
    <row r="85" spans="13:59">
      <c r="M85" t="s">
        <v>436</v>
      </c>
      <c r="N85">
        <v>6.1</v>
      </c>
      <c r="O85">
        <v>6.17</v>
      </c>
      <c r="P85">
        <v>6.57</v>
      </c>
      <c r="Q85">
        <v>6.85</v>
      </c>
      <c r="R85">
        <v>6.76</v>
      </c>
      <c r="S85">
        <v>6.48</v>
      </c>
      <c r="T85">
        <v>6.89</v>
      </c>
      <c r="U85">
        <v>7.04</v>
      </c>
      <c r="V85">
        <v>6.81</v>
      </c>
      <c r="W85">
        <v>6.97</v>
      </c>
      <c r="X85">
        <v>7.01</v>
      </c>
      <c r="Y85">
        <v>6.78</v>
      </c>
      <c r="Z85">
        <v>6.67</v>
      </c>
      <c r="AA85">
        <v>6.86</v>
      </c>
      <c r="AB85">
        <v>6.83</v>
      </c>
      <c r="AC85">
        <v>6.86</v>
      </c>
      <c r="AD85">
        <v>7.06</v>
      </c>
      <c r="AE85">
        <v>6.8</v>
      </c>
      <c r="AF85">
        <v>6.93</v>
      </c>
      <c r="AG85">
        <v>6.75</v>
      </c>
      <c r="AH85">
        <v>6.9</v>
      </c>
      <c r="AI85">
        <v>6.65</v>
      </c>
      <c r="AJ85">
        <v>6.42</v>
      </c>
      <c r="AK85">
        <v>6.58</v>
      </c>
      <c r="AL85">
        <v>6.42</v>
      </c>
      <c r="AM85">
        <v>6.42</v>
      </c>
      <c r="AN85">
        <v>6.27</v>
      </c>
      <c r="AO85">
        <v>6.33</v>
      </c>
      <c r="AP85">
        <v>6.27</v>
      </c>
      <c r="AQ85">
        <v>6.58</v>
      </c>
      <c r="AR85">
        <v>6.5</v>
      </c>
      <c r="AS85">
        <v>6.3</v>
      </c>
      <c r="AT85">
        <v>6.22</v>
      </c>
      <c r="AU85">
        <v>6.15</v>
      </c>
      <c r="AV85">
        <v>6.07</v>
      </c>
      <c r="AW85">
        <v>5.99</v>
      </c>
      <c r="AX85">
        <v>6.05</v>
      </c>
      <c r="AY85">
        <v>6.1</v>
      </c>
      <c r="AZ85">
        <v>6.16</v>
      </c>
      <c r="BA85">
        <v>6.21</v>
      </c>
      <c r="BB85">
        <v>6.27</v>
      </c>
      <c r="BC85">
        <v>6.22</v>
      </c>
      <c r="BD85">
        <v>6.17</v>
      </c>
      <c r="BE85">
        <v>6.13</v>
      </c>
      <c r="BF85">
        <v>6.08</v>
      </c>
      <c r="BG85">
        <v>6.03</v>
      </c>
    </row>
    <row r="86" spans="13:59">
      <c r="M86" t="s">
        <v>437</v>
      </c>
      <c r="N86">
        <v>1.87</v>
      </c>
      <c r="O86">
        <v>1.87</v>
      </c>
      <c r="P86">
        <v>1.87</v>
      </c>
      <c r="Q86">
        <v>1.87</v>
      </c>
      <c r="R86">
        <v>1.81</v>
      </c>
      <c r="S86">
        <v>1.76</v>
      </c>
      <c r="T86">
        <v>2.0299999999999998</v>
      </c>
      <c r="U86">
        <v>1.88</v>
      </c>
      <c r="V86">
        <v>1.88</v>
      </c>
      <c r="W86">
        <v>1.88</v>
      </c>
      <c r="X86">
        <v>1.88</v>
      </c>
      <c r="Y86">
        <v>1.88</v>
      </c>
      <c r="Z86">
        <v>1.88</v>
      </c>
      <c r="AA86">
        <v>1.88</v>
      </c>
      <c r="AB86">
        <v>1.99</v>
      </c>
      <c r="AC86">
        <v>1.99</v>
      </c>
      <c r="AD86">
        <v>1.99</v>
      </c>
      <c r="AE86">
        <v>1.99</v>
      </c>
      <c r="AF86">
        <v>1.99</v>
      </c>
      <c r="AG86">
        <v>1.99</v>
      </c>
      <c r="AH86">
        <v>1.99</v>
      </c>
      <c r="AI86">
        <v>1.58</v>
      </c>
      <c r="AJ86">
        <v>1.58</v>
      </c>
      <c r="AK86">
        <v>1.58</v>
      </c>
      <c r="AL86">
        <v>1.58</v>
      </c>
      <c r="AM86">
        <v>1.58</v>
      </c>
      <c r="AN86">
        <v>1.58</v>
      </c>
      <c r="AO86">
        <v>1.58</v>
      </c>
      <c r="AP86">
        <v>1.58</v>
      </c>
      <c r="AQ86">
        <v>1.55</v>
      </c>
      <c r="AR86">
        <v>1.55</v>
      </c>
      <c r="AS86">
        <v>1.69</v>
      </c>
      <c r="AT86">
        <v>1.68</v>
      </c>
      <c r="AU86">
        <v>1.67</v>
      </c>
      <c r="AV86">
        <v>1.66</v>
      </c>
      <c r="AW86">
        <v>1.65</v>
      </c>
      <c r="AX86">
        <v>1.65</v>
      </c>
      <c r="AY86">
        <v>1.65</v>
      </c>
      <c r="AZ86">
        <v>1.64</v>
      </c>
      <c r="BA86">
        <v>1.64</v>
      </c>
      <c r="BB86">
        <v>1.64</v>
      </c>
      <c r="BC86">
        <v>1.62</v>
      </c>
      <c r="BD86">
        <v>1.6</v>
      </c>
      <c r="BE86">
        <v>1.58</v>
      </c>
      <c r="BF86">
        <v>1.57</v>
      </c>
      <c r="BG86">
        <v>1.55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429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430</v>
      </c>
      <c r="N104">
        <v>10.78</v>
      </c>
      <c r="O104">
        <v>10.97</v>
      </c>
      <c r="P104">
        <v>11.14</v>
      </c>
      <c r="Q104">
        <v>9.01</v>
      </c>
      <c r="R104">
        <v>8.83</v>
      </c>
      <c r="S104">
        <v>8.32</v>
      </c>
      <c r="T104">
        <v>9.02</v>
      </c>
      <c r="U104">
        <v>9.02</v>
      </c>
      <c r="V104">
        <v>9.2200000000000006</v>
      </c>
      <c r="W104">
        <v>9.36</v>
      </c>
      <c r="X104">
        <v>9.4499999999999993</v>
      </c>
      <c r="Y104">
        <v>8.93</v>
      </c>
      <c r="Z104">
        <v>8.92</v>
      </c>
      <c r="AA104">
        <v>8.5299999999999994</v>
      </c>
      <c r="AB104">
        <v>7.39</v>
      </c>
      <c r="AC104">
        <v>7.49</v>
      </c>
      <c r="AD104">
        <v>7.47</v>
      </c>
      <c r="AE104">
        <v>6.89</v>
      </c>
      <c r="AF104">
        <v>6.29</v>
      </c>
      <c r="AG104">
        <v>6.11</v>
      </c>
      <c r="AH104">
        <v>6.05</v>
      </c>
      <c r="AI104">
        <v>5.75</v>
      </c>
      <c r="AJ104">
        <v>4.67</v>
      </c>
      <c r="AK104">
        <v>5.21</v>
      </c>
      <c r="AL104">
        <v>4.8600000000000003</v>
      </c>
      <c r="AM104">
        <v>5.21</v>
      </c>
      <c r="AN104">
        <v>5.19</v>
      </c>
      <c r="AO104">
        <v>4.8899999999999997</v>
      </c>
      <c r="AP104">
        <v>4.6500000000000004</v>
      </c>
      <c r="AQ104">
        <v>4.7300000000000004</v>
      </c>
      <c r="AR104">
        <v>4.57</v>
      </c>
      <c r="AS104">
        <v>4.57</v>
      </c>
      <c r="AT104">
        <v>4.5</v>
      </c>
      <c r="AU104">
        <v>4.42</v>
      </c>
      <c r="AV104">
        <v>4.34</v>
      </c>
      <c r="AW104">
        <v>4.26</v>
      </c>
      <c r="AX104">
        <v>4.2</v>
      </c>
      <c r="AY104">
        <v>4.1399999999999997</v>
      </c>
      <c r="AZ104">
        <v>4.08</v>
      </c>
      <c r="BA104">
        <v>4.0199999999999996</v>
      </c>
      <c r="BB104">
        <v>3.96</v>
      </c>
      <c r="BC104">
        <v>3.9</v>
      </c>
      <c r="BD104">
        <v>3.84</v>
      </c>
      <c r="BE104">
        <v>3.78</v>
      </c>
      <c r="BF104">
        <v>3.72</v>
      </c>
      <c r="BG104">
        <v>3.67</v>
      </c>
    </row>
    <row r="105" spans="1:59">
      <c r="B105" t="s">
        <v>302</v>
      </c>
      <c r="C105" t="s">
        <v>121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421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306</v>
      </c>
      <c r="M129" t="s">
        <v>303</v>
      </c>
      <c r="N129">
        <v>2.4300000000000002</v>
      </c>
      <c r="O129">
        <v>2.54</v>
      </c>
      <c r="P129">
        <v>2.48</v>
      </c>
      <c r="Q129">
        <v>2.29</v>
      </c>
      <c r="R129">
        <v>2.27</v>
      </c>
      <c r="S129">
        <v>2.2999999999999998</v>
      </c>
      <c r="T129">
        <v>2.5</v>
      </c>
      <c r="U129">
        <v>2.52</v>
      </c>
      <c r="V129">
        <v>2.4900000000000002</v>
      </c>
      <c r="W129">
        <v>2.4700000000000002</v>
      </c>
      <c r="X129">
        <v>2.44</v>
      </c>
      <c r="Y129">
        <v>2.37</v>
      </c>
      <c r="Z129">
        <v>2.33</v>
      </c>
      <c r="AA129">
        <v>2.25</v>
      </c>
      <c r="AB129">
        <v>2.12</v>
      </c>
      <c r="AC129">
        <v>2.09</v>
      </c>
      <c r="AD129">
        <v>2.1</v>
      </c>
      <c r="AE129">
        <v>1.93</v>
      </c>
      <c r="AF129">
        <v>1.92</v>
      </c>
      <c r="AG129">
        <v>1.89</v>
      </c>
      <c r="AH129">
        <v>1.92</v>
      </c>
      <c r="AI129">
        <v>1.82</v>
      </c>
      <c r="AJ129">
        <v>1.68</v>
      </c>
      <c r="AK129">
        <v>1.7</v>
      </c>
      <c r="AL129">
        <v>1.57</v>
      </c>
      <c r="AM129">
        <v>1.59</v>
      </c>
      <c r="AN129">
        <v>1.58</v>
      </c>
      <c r="AO129">
        <v>1.46</v>
      </c>
      <c r="AP129">
        <v>1.43</v>
      </c>
      <c r="AQ129">
        <v>1.36</v>
      </c>
      <c r="AR129">
        <v>1.36</v>
      </c>
      <c r="AS129">
        <v>1.29</v>
      </c>
      <c r="AT129">
        <v>1.26</v>
      </c>
      <c r="AU129">
        <v>1.24</v>
      </c>
      <c r="AV129">
        <v>1.22</v>
      </c>
      <c r="AW129">
        <v>1.18</v>
      </c>
      <c r="AX129">
        <v>1.1499999999999999</v>
      </c>
      <c r="AY129">
        <v>1.1299999999999999</v>
      </c>
      <c r="AZ129">
        <v>1.1000000000000001</v>
      </c>
      <c r="BA129">
        <v>1.08</v>
      </c>
      <c r="BB129">
        <v>1.04</v>
      </c>
    </row>
    <row r="130" spans="2:59">
      <c r="B130" t="s">
        <v>305</v>
      </c>
      <c r="C130" t="s">
        <v>121</v>
      </c>
      <c r="M130" t="s">
        <v>304</v>
      </c>
      <c r="N130">
        <v>2.4300000000000002</v>
      </c>
      <c r="O130">
        <v>2.5499999999999998</v>
      </c>
      <c r="P130">
        <v>2.4900000000000002</v>
      </c>
      <c r="Q130">
        <v>2.2999999999999998</v>
      </c>
      <c r="R130">
        <v>2.29</v>
      </c>
      <c r="S130">
        <v>2.33</v>
      </c>
      <c r="T130">
        <v>2.5299999999999998</v>
      </c>
      <c r="U130">
        <v>2.5499999999999998</v>
      </c>
      <c r="V130">
        <v>2.5299999999999998</v>
      </c>
      <c r="W130">
        <v>2.5099999999999998</v>
      </c>
      <c r="X130">
        <v>2.4900000000000002</v>
      </c>
      <c r="Y130">
        <v>2.4300000000000002</v>
      </c>
      <c r="Z130">
        <v>2.39</v>
      </c>
      <c r="AA130">
        <v>2.31</v>
      </c>
      <c r="AB130">
        <v>2.19</v>
      </c>
      <c r="AC130">
        <v>2.16</v>
      </c>
      <c r="AD130">
        <v>2.16</v>
      </c>
      <c r="AE130">
        <v>2</v>
      </c>
      <c r="AF130">
        <v>1.99</v>
      </c>
      <c r="AG130">
        <v>1.96</v>
      </c>
      <c r="AH130">
        <v>1.98</v>
      </c>
      <c r="AI130">
        <v>1.89</v>
      </c>
      <c r="AJ130">
        <v>1.74</v>
      </c>
      <c r="AK130">
        <v>1.77</v>
      </c>
      <c r="AL130">
        <v>1.63</v>
      </c>
      <c r="AM130">
        <v>1.66</v>
      </c>
      <c r="AN130">
        <v>1.65</v>
      </c>
      <c r="AO130">
        <v>1.53</v>
      </c>
      <c r="AP130">
        <v>1.5</v>
      </c>
      <c r="AQ130">
        <v>1.43</v>
      </c>
      <c r="AR130">
        <v>1.37</v>
      </c>
      <c r="AS130">
        <v>1.37</v>
      </c>
      <c r="AT130">
        <v>1.35</v>
      </c>
      <c r="AU130">
        <v>1.32</v>
      </c>
      <c r="AV130">
        <v>1.31</v>
      </c>
      <c r="AW130">
        <v>1.28</v>
      </c>
      <c r="AX130">
        <v>1.23</v>
      </c>
      <c r="AY130">
        <v>1.19</v>
      </c>
      <c r="AZ130">
        <v>1.1399999999999999</v>
      </c>
      <c r="BA130">
        <v>1.1000000000000001</v>
      </c>
      <c r="BB130">
        <v>1.05</v>
      </c>
      <c r="BC130">
        <v>1.02</v>
      </c>
      <c r="BD130">
        <v>1</v>
      </c>
      <c r="BE130">
        <v>0.97</v>
      </c>
      <c r="BF130">
        <v>0.95</v>
      </c>
      <c r="BG130">
        <v>0.92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85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292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0.01</v>
      </c>
      <c r="U154">
        <v>0</v>
      </c>
      <c r="V154">
        <v>0.01</v>
      </c>
      <c r="W154">
        <v>0.01</v>
      </c>
      <c r="X154">
        <v>0.01</v>
      </c>
      <c r="Y154">
        <v>0.01</v>
      </c>
      <c r="Z154">
        <v>0.02</v>
      </c>
      <c r="AA154">
        <v>0.04</v>
      </c>
      <c r="AB154">
        <v>0.05</v>
      </c>
      <c r="AC154">
        <v>0.05</v>
      </c>
      <c r="AD154">
        <v>0.06</v>
      </c>
      <c r="AE154">
        <v>0.06</v>
      </c>
      <c r="AF154">
        <v>0.06</v>
      </c>
      <c r="AG154">
        <v>0.05</v>
      </c>
      <c r="AH154">
        <v>0.06</v>
      </c>
      <c r="AI154">
        <v>0.05</v>
      </c>
      <c r="AJ154">
        <v>0.04</v>
      </c>
      <c r="AK154">
        <v>0.03</v>
      </c>
      <c r="AL154">
        <v>0.04</v>
      </c>
      <c r="AM154">
        <v>0.04</v>
      </c>
      <c r="AN154">
        <v>0.05</v>
      </c>
      <c r="AO154">
        <v>0.04</v>
      </c>
      <c r="AP154">
        <v>0.05</v>
      </c>
      <c r="AQ154">
        <v>0.05</v>
      </c>
      <c r="AR154">
        <v>0.05</v>
      </c>
      <c r="AS154">
        <v>7.0000000000000007E-2</v>
      </c>
      <c r="AT154">
        <v>7.0000000000000007E-2</v>
      </c>
      <c r="AU154">
        <v>0.08</v>
      </c>
      <c r="AV154">
        <v>0.09</v>
      </c>
      <c r="AW154">
        <v>0.09</v>
      </c>
      <c r="AX154">
        <v>0.1</v>
      </c>
      <c r="AY154">
        <v>0.11</v>
      </c>
      <c r="AZ154">
        <v>0.12</v>
      </c>
      <c r="BA154">
        <v>0.12</v>
      </c>
      <c r="BB154">
        <v>0.13</v>
      </c>
      <c r="BC154">
        <v>0.13</v>
      </c>
      <c r="BD154">
        <v>0.13</v>
      </c>
      <c r="BE154">
        <v>0.12</v>
      </c>
      <c r="BF154">
        <v>0.12</v>
      </c>
      <c r="BG154">
        <v>0.11</v>
      </c>
    </row>
    <row r="155" spans="1:59">
      <c r="B155" t="s">
        <v>353</v>
      </c>
      <c r="C155" t="s">
        <v>121</v>
      </c>
      <c r="M155" t="s">
        <v>294</v>
      </c>
      <c r="N155">
        <v>0.34</v>
      </c>
      <c r="O155">
        <v>0.34</v>
      </c>
      <c r="P155">
        <v>0.34</v>
      </c>
      <c r="Q155">
        <v>0.32</v>
      </c>
      <c r="R155">
        <v>0.28999999999999998</v>
      </c>
      <c r="S155">
        <v>0.27</v>
      </c>
      <c r="T155">
        <v>0.24</v>
      </c>
      <c r="U155">
        <v>0.26</v>
      </c>
      <c r="V155">
        <v>0.25</v>
      </c>
      <c r="W155">
        <v>0.23</v>
      </c>
      <c r="X155">
        <v>0.21</v>
      </c>
      <c r="Y155">
        <v>0.19</v>
      </c>
      <c r="Z155">
        <v>0.19</v>
      </c>
      <c r="AA155">
        <v>0.19</v>
      </c>
      <c r="AB155">
        <v>0.19</v>
      </c>
      <c r="AC155">
        <v>0.19</v>
      </c>
      <c r="AD155">
        <v>0.19</v>
      </c>
      <c r="AE155">
        <v>0.19</v>
      </c>
      <c r="AF155">
        <v>0.19</v>
      </c>
      <c r="AG155">
        <v>0.19</v>
      </c>
      <c r="AH155">
        <v>0.19</v>
      </c>
      <c r="AI155">
        <v>0.2</v>
      </c>
      <c r="AJ155">
        <v>0.2</v>
      </c>
      <c r="AK155">
        <v>0.19</v>
      </c>
      <c r="AL155">
        <v>0.19</v>
      </c>
      <c r="AM155">
        <v>0.2</v>
      </c>
      <c r="AN155">
        <v>0.2</v>
      </c>
      <c r="AO155">
        <v>0.2</v>
      </c>
      <c r="AP155">
        <v>0.2</v>
      </c>
      <c r="AQ155">
        <v>0.2</v>
      </c>
      <c r="AR155">
        <v>0.19</v>
      </c>
      <c r="AS155">
        <v>0.2</v>
      </c>
      <c r="AT155">
        <v>0.2</v>
      </c>
      <c r="AU155">
        <v>0.2</v>
      </c>
      <c r="AV155">
        <v>0.2</v>
      </c>
      <c r="AW155">
        <v>0.2</v>
      </c>
      <c r="AX155">
        <v>0.2</v>
      </c>
      <c r="AY155">
        <v>0.2</v>
      </c>
      <c r="AZ155">
        <v>0.2</v>
      </c>
      <c r="BA155">
        <v>0.2</v>
      </c>
      <c r="BB155">
        <v>0.2</v>
      </c>
      <c r="BC155">
        <v>0.2</v>
      </c>
      <c r="BD155">
        <v>0.2</v>
      </c>
      <c r="BE155">
        <v>0.2</v>
      </c>
      <c r="BF155">
        <v>0.2</v>
      </c>
      <c r="BG155">
        <v>0.2</v>
      </c>
    </row>
    <row r="156" spans="1:59">
      <c r="M156" t="s">
        <v>366</v>
      </c>
      <c r="N156">
        <v>0.01</v>
      </c>
      <c r="O156">
        <v>0.01</v>
      </c>
      <c r="P156">
        <v>0.01</v>
      </c>
      <c r="Q156">
        <v>0.01</v>
      </c>
      <c r="R156">
        <v>0.01</v>
      </c>
      <c r="S156">
        <v>0.01</v>
      </c>
      <c r="T156">
        <v>0.01</v>
      </c>
      <c r="U156">
        <v>0.01</v>
      </c>
      <c r="V156">
        <v>0.03</v>
      </c>
      <c r="W156">
        <v>0.03</v>
      </c>
      <c r="X156">
        <v>0.02</v>
      </c>
      <c r="Y156">
        <v>0.02</v>
      </c>
      <c r="Z156">
        <v>0.02</v>
      </c>
      <c r="AA156">
        <v>0.01</v>
      </c>
      <c r="AB156">
        <v>0.01</v>
      </c>
      <c r="AC156">
        <v>0.01</v>
      </c>
      <c r="AD156">
        <v>0.01</v>
      </c>
      <c r="AE156">
        <v>0.01</v>
      </c>
      <c r="AF156">
        <v>0.01</v>
      </c>
      <c r="AG156">
        <v>0.02</v>
      </c>
      <c r="AH156">
        <v>0.02</v>
      </c>
      <c r="AI156">
        <v>0.02</v>
      </c>
      <c r="AJ156">
        <v>0.02</v>
      </c>
      <c r="AK156">
        <v>0.02</v>
      </c>
      <c r="AL156">
        <v>0.02</v>
      </c>
      <c r="AM156">
        <v>0.02</v>
      </c>
      <c r="AN156">
        <v>0.02</v>
      </c>
      <c r="AO156">
        <v>0.02</v>
      </c>
      <c r="AP156">
        <v>0.02</v>
      </c>
      <c r="AQ156">
        <v>0.02</v>
      </c>
      <c r="AR156">
        <v>0.02</v>
      </c>
      <c r="AS156">
        <v>0.02</v>
      </c>
      <c r="AT156">
        <v>0.02</v>
      </c>
      <c r="AU156">
        <v>0.02</v>
      </c>
      <c r="AV156">
        <v>0.02</v>
      </c>
      <c r="AW156">
        <v>0.02</v>
      </c>
      <c r="AX156">
        <v>0.02</v>
      </c>
      <c r="AY156">
        <v>0.02</v>
      </c>
      <c r="AZ156">
        <v>0.01</v>
      </c>
      <c r="BA156">
        <v>0.01</v>
      </c>
      <c r="BB156">
        <v>0.01</v>
      </c>
      <c r="BC156">
        <v>0.01</v>
      </c>
      <c r="BD156">
        <v>0.01</v>
      </c>
      <c r="BE156">
        <v>0.01</v>
      </c>
      <c r="BF156">
        <v>0.01</v>
      </c>
      <c r="BG156">
        <v>0.01</v>
      </c>
    </row>
    <row r="157" spans="1:59">
      <c r="M157" t="s">
        <v>422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0.01</v>
      </c>
      <c r="AX157">
        <v>0.01</v>
      </c>
      <c r="AY157">
        <v>0.01</v>
      </c>
      <c r="AZ157">
        <v>0.02</v>
      </c>
      <c r="BA157">
        <v>0.02</v>
      </c>
      <c r="BB157">
        <v>0.02</v>
      </c>
      <c r="BC157">
        <v>0.02</v>
      </c>
      <c r="BD157">
        <v>0.02</v>
      </c>
      <c r="BE157">
        <v>0.02</v>
      </c>
      <c r="BF157">
        <v>0.02</v>
      </c>
      <c r="BG157">
        <v>0.02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39" s="22" customFormat="1">
      <c r="M177" s="23" t="s">
        <v>424</v>
      </c>
    </row>
    <row r="178" spans="2:39">
      <c r="M178" s="14" t="s">
        <v>121</v>
      </c>
      <c r="N178" s="14" t="s">
        <v>267</v>
      </c>
      <c r="O178" s="14" t="s">
        <v>268</v>
      </c>
      <c r="P178" s="14" t="s">
        <v>269</v>
      </c>
      <c r="Q178" s="14" t="s">
        <v>270</v>
      </c>
      <c r="R178" s="14" t="s">
        <v>271</v>
      </c>
      <c r="S178" s="14" t="s">
        <v>272</v>
      </c>
      <c r="T178" s="14" t="s">
        <v>273</v>
      </c>
      <c r="U178" s="14" t="s">
        <v>274</v>
      </c>
      <c r="V178" s="14" t="s">
        <v>275</v>
      </c>
      <c r="W178" s="14" t="s">
        <v>276</v>
      </c>
      <c r="X178" s="14" t="s">
        <v>277</v>
      </c>
      <c r="Y178" s="14" t="s">
        <v>278</v>
      </c>
      <c r="Z178" s="14" t="s">
        <v>279</v>
      </c>
      <c r="AA178" s="14" t="s">
        <v>280</v>
      </c>
      <c r="AB178" s="14" t="s">
        <v>281</v>
      </c>
      <c r="AC178" s="14" t="s">
        <v>282</v>
      </c>
      <c r="AD178" s="14" t="s">
        <v>283</v>
      </c>
      <c r="AE178" s="14" t="s">
        <v>284</v>
      </c>
      <c r="AF178" s="14" t="s">
        <v>285</v>
      </c>
      <c r="AG178" s="14" t="s">
        <v>286</v>
      </c>
      <c r="AH178" s="14" t="s">
        <v>234</v>
      </c>
      <c r="AI178" s="14" t="s">
        <v>287</v>
      </c>
      <c r="AJ178" s="14" t="s">
        <v>288</v>
      </c>
      <c r="AK178" s="14" t="s">
        <v>289</v>
      </c>
      <c r="AL178" s="14" t="s">
        <v>290</v>
      </c>
      <c r="AM178" s="14" t="s">
        <v>291</v>
      </c>
    </row>
    <row r="179" spans="2:39">
      <c r="B179" t="s">
        <v>306</v>
      </c>
      <c r="M179" t="s">
        <v>425</v>
      </c>
      <c r="N179">
        <v>100</v>
      </c>
      <c r="O179">
        <v>98.46</v>
      </c>
      <c r="P179">
        <v>101.18</v>
      </c>
      <c r="Q179">
        <v>100.33</v>
      </c>
      <c r="R179">
        <v>104.77</v>
      </c>
      <c r="S179">
        <v>103.82</v>
      </c>
      <c r="T179">
        <v>100.44</v>
      </c>
      <c r="U179">
        <v>104.85</v>
      </c>
      <c r="V179">
        <v>103.52</v>
      </c>
      <c r="W179">
        <v>103.37</v>
      </c>
      <c r="X179">
        <v>105.65</v>
      </c>
      <c r="Y179">
        <v>105.72</v>
      </c>
      <c r="Z179">
        <v>105.79</v>
      </c>
      <c r="AA179">
        <v>105.86</v>
      </c>
      <c r="AB179">
        <v>105.94</v>
      </c>
      <c r="AC179">
        <v>106.01</v>
      </c>
      <c r="AD179">
        <v>106.3</v>
      </c>
      <c r="AE179">
        <v>106.6</v>
      </c>
      <c r="AF179">
        <v>106.89</v>
      </c>
      <c r="AG179">
        <v>107.18</v>
      </c>
      <c r="AH179">
        <v>107.48</v>
      </c>
      <c r="AI179">
        <v>106.34</v>
      </c>
      <c r="AJ179">
        <v>105.19</v>
      </c>
      <c r="AK179">
        <v>104.05</v>
      </c>
      <c r="AL179">
        <v>102.91</v>
      </c>
      <c r="AM179">
        <v>101.77</v>
      </c>
    </row>
    <row r="180" spans="2:39">
      <c r="B180" t="s">
        <v>428</v>
      </c>
      <c r="C180" t="s">
        <v>121</v>
      </c>
      <c r="M180" t="s">
        <v>426</v>
      </c>
      <c r="N180">
        <v>100</v>
      </c>
      <c r="O180">
        <v>99.24</v>
      </c>
      <c r="P180">
        <v>92.62</v>
      </c>
      <c r="Q180">
        <v>93.94</v>
      </c>
      <c r="R180">
        <v>91.88</v>
      </c>
      <c r="S180">
        <v>92.28</v>
      </c>
      <c r="T180">
        <v>91.52</v>
      </c>
      <c r="U180">
        <v>87.54</v>
      </c>
      <c r="V180">
        <v>86.5</v>
      </c>
      <c r="W180">
        <v>85.59</v>
      </c>
      <c r="X180">
        <v>84.61</v>
      </c>
      <c r="Y180">
        <v>83.56</v>
      </c>
      <c r="Z180">
        <v>82.72</v>
      </c>
      <c r="AA180">
        <v>81.89</v>
      </c>
      <c r="AB180">
        <v>81.05</v>
      </c>
      <c r="AC180">
        <v>80.22</v>
      </c>
      <c r="AD180">
        <v>79.41</v>
      </c>
      <c r="AE180">
        <v>78.599999999999994</v>
      </c>
      <c r="AF180">
        <v>77.8</v>
      </c>
      <c r="AG180">
        <v>76.989999999999995</v>
      </c>
      <c r="AH180">
        <v>76.19</v>
      </c>
      <c r="AI180">
        <v>74.989999999999995</v>
      </c>
      <c r="AJ180">
        <v>73.790000000000006</v>
      </c>
      <c r="AK180">
        <v>72.59</v>
      </c>
      <c r="AL180">
        <v>71.400000000000006</v>
      </c>
      <c r="AM180">
        <v>70.2</v>
      </c>
    </row>
    <row r="181" spans="2:39">
      <c r="M181" t="s">
        <v>427</v>
      </c>
      <c r="N181">
        <v>100</v>
      </c>
      <c r="O181">
        <v>100.79</v>
      </c>
      <c r="P181">
        <v>91.53</v>
      </c>
      <c r="Q181">
        <v>93.63</v>
      </c>
      <c r="R181">
        <v>87.7</v>
      </c>
      <c r="S181">
        <v>88.89</v>
      </c>
      <c r="T181">
        <v>91.12</v>
      </c>
      <c r="U181">
        <v>83.49</v>
      </c>
      <c r="V181">
        <v>83.56</v>
      </c>
      <c r="W181">
        <v>82.8</v>
      </c>
      <c r="X181">
        <v>80.08</v>
      </c>
      <c r="Y181">
        <v>79.040000000000006</v>
      </c>
      <c r="Z181">
        <v>78.19</v>
      </c>
      <c r="AA181">
        <v>77.349999999999994</v>
      </c>
      <c r="AB181">
        <v>76.510000000000005</v>
      </c>
      <c r="AC181">
        <v>75.67</v>
      </c>
      <c r="AD181">
        <v>74.7</v>
      </c>
      <c r="AE181">
        <v>73.739999999999995</v>
      </c>
      <c r="AF181">
        <v>72.78</v>
      </c>
      <c r="AG181">
        <v>71.83</v>
      </c>
      <c r="AH181">
        <v>70.88</v>
      </c>
      <c r="AI181">
        <v>70.52</v>
      </c>
      <c r="AJ181">
        <v>70.150000000000006</v>
      </c>
      <c r="AK181">
        <v>69.77</v>
      </c>
      <c r="AL181">
        <v>69.38</v>
      </c>
      <c r="AM181">
        <v>68.98</v>
      </c>
    </row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B49"/>
  <sheetViews>
    <sheetView showGridLines="0" workbookViewId="0"/>
  </sheetViews>
  <sheetFormatPr defaultColWidth="11.42578125" defaultRowHeight="15"/>
  <cols>
    <col min="1" max="1" width="15.7109375" customWidth="1"/>
    <col min="2" max="2" width="170.7109375" customWidth="1"/>
    <col min="3" max="4" width="11.42578125" hidden="1" customWidth="1"/>
  </cols>
  <sheetData>
    <row r="1" spans="1:5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3" spans="1:54">
      <c r="A3" t="s">
        <v>1</v>
      </c>
    </row>
    <row r="5" spans="1:54">
      <c r="A5" t="s">
        <v>2</v>
      </c>
      <c r="B5" t="s">
        <v>3</v>
      </c>
      <c r="C5" t="s">
        <v>169</v>
      </c>
      <c r="D5" t="s">
        <v>170</v>
      </c>
      <c r="E5" s="2"/>
      <c r="F5" s="2"/>
      <c r="G5" s="2"/>
      <c r="H5" s="2"/>
    </row>
    <row r="6" spans="1:54">
      <c r="A6" s="15" t="str">
        <f>HYPERLINK(hovedrapport[[#This Row],[link]],hovedrapport[[#This Row],[link_name]])</f>
        <v>2.1</v>
      </c>
      <c r="B6" t="s">
        <v>5</v>
      </c>
      <c r="C6" t="s">
        <v>195</v>
      </c>
      <c r="D6" t="s">
        <v>4</v>
      </c>
      <c r="E6" s="2"/>
      <c r="F6" s="2"/>
      <c r="G6" s="2"/>
      <c r="H6" s="2"/>
    </row>
    <row r="7" spans="1:54">
      <c r="A7" s="15" t="str">
        <f>HYPERLINK(hovedrapport[[#This Row],[link]],hovedrapport[[#This Row],[link_name]])</f>
        <v>2.2</v>
      </c>
      <c r="B7" t="s">
        <v>7</v>
      </c>
      <c r="C7" t="s">
        <v>196</v>
      </c>
      <c r="D7" t="s">
        <v>6</v>
      </c>
      <c r="E7" s="2"/>
      <c r="F7" s="2"/>
      <c r="G7" s="2"/>
      <c r="H7" s="2"/>
    </row>
    <row r="8" spans="1:54">
      <c r="A8" s="15" t="str">
        <f>HYPERLINK(hovedrapport[[#This Row],[link]],hovedrapport[[#This Row],[link_name]])</f>
        <v>2.3</v>
      </c>
      <c r="B8" t="s">
        <v>9</v>
      </c>
      <c r="C8" t="s">
        <v>197</v>
      </c>
      <c r="D8" t="s">
        <v>8</v>
      </c>
      <c r="E8" s="2"/>
      <c r="F8" s="2"/>
      <c r="G8" s="2"/>
      <c r="H8" s="2"/>
    </row>
    <row r="9" spans="1:54">
      <c r="A9" s="15" t="str">
        <f>HYPERLINK(hovedrapport[[#This Row],[link]],hovedrapport[[#This Row],[link_name]])</f>
        <v>2.4</v>
      </c>
      <c r="B9" t="s">
        <v>11</v>
      </c>
      <c r="C9" t="s">
        <v>198</v>
      </c>
      <c r="D9" t="s">
        <v>10</v>
      </c>
      <c r="E9" s="2"/>
      <c r="F9" s="2"/>
      <c r="G9" s="2"/>
      <c r="H9" s="2"/>
    </row>
    <row r="10" spans="1:54">
      <c r="A10" s="15" t="str">
        <f>HYPERLINK(hovedrapport[[#This Row],[link]],hovedrapport[[#This Row],[link_name]])</f>
        <v>2.5</v>
      </c>
      <c r="B10" t="s">
        <v>13</v>
      </c>
      <c r="C10" t="s">
        <v>199</v>
      </c>
      <c r="D10" t="s">
        <v>12</v>
      </c>
      <c r="E10" s="2"/>
      <c r="F10" s="2"/>
      <c r="G10" s="2"/>
      <c r="H10" s="2"/>
    </row>
    <row r="11" spans="1:54">
      <c r="A11" s="15" t="str">
        <f>HYPERLINK(hovedrapport[[#This Row],[link]],hovedrapport[[#This Row],[link_name]])</f>
        <v>2.6</v>
      </c>
      <c r="B11" t="s">
        <v>15</v>
      </c>
      <c r="C11" t="s">
        <v>200</v>
      </c>
      <c r="D11" t="s">
        <v>14</v>
      </c>
      <c r="E11" s="2"/>
      <c r="F11" s="2"/>
      <c r="G11" s="2"/>
      <c r="H11" s="2"/>
    </row>
    <row r="12" spans="1:54">
      <c r="A12" s="15" t="str">
        <f>HYPERLINK(hovedrapport[[#This Row],[link]],hovedrapport[[#This Row],[link_name]])</f>
        <v>3.1</v>
      </c>
      <c r="B12" t="s">
        <v>17</v>
      </c>
      <c r="C12" t="s">
        <v>201</v>
      </c>
      <c r="D12" t="s">
        <v>16</v>
      </c>
      <c r="E12" s="2"/>
      <c r="F12" s="2"/>
      <c r="G12" s="2"/>
      <c r="H12" s="2"/>
    </row>
    <row r="13" spans="1:54">
      <c r="A13" s="15" t="str">
        <f>HYPERLINK(hovedrapport[[#This Row],[link]],hovedrapport[[#This Row],[link_name]])</f>
        <v>3.2</v>
      </c>
      <c r="B13" t="s">
        <v>19</v>
      </c>
      <c r="C13" t="s">
        <v>202</v>
      </c>
      <c r="D13" t="s">
        <v>18</v>
      </c>
      <c r="E13" s="2"/>
      <c r="F13" s="2"/>
      <c r="G13" s="2"/>
      <c r="H13" s="2"/>
    </row>
    <row r="14" spans="1:54">
      <c r="A14" s="15" t="str">
        <f>HYPERLINK(hovedrapport[[#This Row],[link]],hovedrapport[[#This Row],[link_name]])</f>
        <v>3.3</v>
      </c>
      <c r="B14" t="s">
        <v>21</v>
      </c>
      <c r="C14" t="s">
        <v>203</v>
      </c>
      <c r="D14" t="s">
        <v>20</v>
      </c>
      <c r="E14" s="2"/>
      <c r="F14" s="2"/>
      <c r="G14" s="2"/>
      <c r="H14" s="2"/>
    </row>
    <row r="15" spans="1:54">
      <c r="A15" s="15" t="str">
        <f>HYPERLINK(hovedrapport[[#This Row],[link]],hovedrapport[[#This Row],[link_name]])</f>
        <v>4.1</v>
      </c>
      <c r="B15" t="s">
        <v>23</v>
      </c>
      <c r="C15" t="s">
        <v>204</v>
      </c>
      <c r="D15" t="s">
        <v>22</v>
      </c>
      <c r="E15" s="2"/>
      <c r="F15" s="2"/>
      <c r="G15" s="2"/>
      <c r="H15" s="2"/>
    </row>
    <row r="16" spans="1:54">
      <c r="A16" s="15" t="str">
        <f>HYPERLINK(hovedrapport[[#This Row],[link]],hovedrapport[[#This Row],[link_name]])</f>
        <v>4.2</v>
      </c>
      <c r="B16" t="s">
        <v>25</v>
      </c>
      <c r="C16" t="s">
        <v>205</v>
      </c>
      <c r="D16" t="s">
        <v>24</v>
      </c>
      <c r="E16" s="2"/>
      <c r="F16" s="2"/>
      <c r="G16" s="2"/>
      <c r="H16" s="2"/>
    </row>
    <row r="17" spans="1:8">
      <c r="A17" s="15" t="str">
        <f>HYPERLINK(hovedrapport[[#This Row],[link]],hovedrapport[[#This Row],[link_name]])</f>
        <v>4.3</v>
      </c>
      <c r="B17" t="s">
        <v>27</v>
      </c>
      <c r="C17" t="s">
        <v>206</v>
      </c>
      <c r="D17" t="s">
        <v>26</v>
      </c>
      <c r="E17" s="2"/>
      <c r="F17" s="2"/>
      <c r="G17" s="2"/>
      <c r="H17" s="2"/>
    </row>
    <row r="18" spans="1:8">
      <c r="A18" s="15" t="str">
        <f>HYPERLINK(hovedrapport[[#This Row],[link]],hovedrapport[[#This Row],[link_name]])</f>
        <v>4.4</v>
      </c>
      <c r="B18" t="s">
        <v>29</v>
      </c>
      <c r="C18" t="s">
        <v>207</v>
      </c>
      <c r="D18" t="s">
        <v>28</v>
      </c>
      <c r="E18" s="2"/>
      <c r="F18" s="2"/>
      <c r="G18" s="2"/>
      <c r="H18" s="2"/>
    </row>
    <row r="19" spans="1:8">
      <c r="A19" s="15" t="str">
        <f>HYPERLINK(hovedrapport[[#This Row],[link]],hovedrapport[[#This Row],[link_name]])</f>
        <v>4.5</v>
      </c>
      <c r="B19" t="s">
        <v>31</v>
      </c>
      <c r="C19" t="s">
        <v>208</v>
      </c>
      <c r="D19" t="s">
        <v>30</v>
      </c>
      <c r="E19" s="2"/>
      <c r="F19" s="2"/>
      <c r="G19" s="2"/>
      <c r="H19" s="2"/>
    </row>
    <row r="20" spans="1:8">
      <c r="A20" s="15" t="str">
        <f>HYPERLINK(hovedrapport[[#This Row],[link]],hovedrapport[[#This Row],[link_name]])</f>
        <v>5.1</v>
      </c>
      <c r="B20" t="s">
        <v>33</v>
      </c>
      <c r="C20" t="s">
        <v>209</v>
      </c>
      <c r="D20" t="s">
        <v>32</v>
      </c>
      <c r="E20" s="2"/>
      <c r="F20" s="2"/>
      <c r="G20" s="2"/>
      <c r="H20" s="2"/>
    </row>
    <row r="21" spans="1:8">
      <c r="A21" s="15" t="str">
        <f>HYPERLINK(hovedrapport[[#This Row],[link]],hovedrapport[[#This Row],[link_name]])</f>
        <v>5.2</v>
      </c>
      <c r="B21" t="s">
        <v>35</v>
      </c>
      <c r="C21" t="s">
        <v>210</v>
      </c>
      <c r="D21" t="s">
        <v>34</v>
      </c>
      <c r="E21" s="2"/>
      <c r="F21" s="2"/>
      <c r="G21" s="2"/>
      <c r="H21" s="2"/>
    </row>
    <row r="22" spans="1:8">
      <c r="A22" s="15" t="str">
        <f>HYPERLINK(hovedrapport[[#This Row],[link]],hovedrapport[[#This Row],[link_name]])</f>
        <v>6.1</v>
      </c>
      <c r="B22" t="s">
        <v>37</v>
      </c>
      <c r="C22" t="s">
        <v>211</v>
      </c>
      <c r="D22" t="s">
        <v>36</v>
      </c>
      <c r="E22" s="2"/>
      <c r="F22" s="2"/>
      <c r="G22" s="2"/>
      <c r="H22" s="2"/>
    </row>
    <row r="23" spans="1:8">
      <c r="A23" s="15" t="str">
        <f>HYPERLINK(hovedrapport[[#This Row],[link]],hovedrapport[[#This Row],[link_name]])</f>
        <v>6.2</v>
      </c>
      <c r="B23" t="s">
        <v>39</v>
      </c>
      <c r="C23" t="s">
        <v>212</v>
      </c>
      <c r="D23" t="s">
        <v>38</v>
      </c>
      <c r="E23" s="2"/>
      <c r="F23" s="2"/>
      <c r="G23" s="2"/>
      <c r="H23" s="2"/>
    </row>
    <row r="24" spans="1:8">
      <c r="A24" s="15" t="str">
        <f>HYPERLINK(hovedrapport[[#This Row],[link]],hovedrapport[[#This Row],[link_name]])</f>
        <v>6.3</v>
      </c>
      <c r="B24" t="s">
        <v>41</v>
      </c>
      <c r="C24" t="s">
        <v>213</v>
      </c>
      <c r="D24" t="s">
        <v>40</v>
      </c>
      <c r="E24" s="2"/>
      <c r="F24" s="2"/>
      <c r="G24" s="2"/>
      <c r="H24" s="2"/>
    </row>
    <row r="25" spans="1:8">
      <c r="A25" s="15" t="str">
        <f>HYPERLINK(hovedrapport[[#This Row],[link]],hovedrapport[[#This Row],[link_name]])</f>
        <v>7.1</v>
      </c>
      <c r="B25" t="s">
        <v>43</v>
      </c>
      <c r="C25" t="s">
        <v>214</v>
      </c>
      <c r="D25" t="s">
        <v>42</v>
      </c>
      <c r="E25" s="2"/>
      <c r="F25" s="2"/>
      <c r="G25" s="2"/>
      <c r="H25" s="2"/>
    </row>
    <row r="26" spans="1:8">
      <c r="A26" s="15" t="str">
        <f>HYPERLINK(hovedrapport[[#This Row],[link]],hovedrapport[[#This Row],[link_name]])</f>
        <v>7.2</v>
      </c>
      <c r="B26" t="s">
        <v>45</v>
      </c>
      <c r="C26" t="s">
        <v>215</v>
      </c>
      <c r="D26" t="s">
        <v>44</v>
      </c>
      <c r="E26" s="2"/>
      <c r="F26" s="2"/>
      <c r="G26" s="2"/>
      <c r="H26" s="2"/>
    </row>
    <row r="27" spans="1:8">
      <c r="A27" s="15" t="str">
        <f>HYPERLINK(hovedrapport[[#This Row],[link]],hovedrapport[[#This Row],[link_name]])</f>
        <v>7.3</v>
      </c>
      <c r="B27" t="s">
        <v>47</v>
      </c>
      <c r="C27" t="s">
        <v>216</v>
      </c>
      <c r="D27" t="s">
        <v>46</v>
      </c>
      <c r="E27" s="2"/>
      <c r="F27" s="2"/>
      <c r="G27" s="2"/>
      <c r="H27" s="2"/>
    </row>
    <row r="28" spans="1:8">
      <c r="A28" s="15" t="str">
        <f>HYPERLINK(hovedrapport[[#This Row],[link]],hovedrapport[[#This Row],[link_name]])</f>
        <v>8.1</v>
      </c>
      <c r="B28" t="s">
        <v>49</v>
      </c>
      <c r="C28" t="s">
        <v>217</v>
      </c>
      <c r="D28" t="s">
        <v>48</v>
      </c>
      <c r="E28" s="2"/>
      <c r="F28" s="2"/>
      <c r="G28" s="2"/>
      <c r="H28" s="2"/>
    </row>
    <row r="29" spans="1:8">
      <c r="A29" s="15" t="str">
        <f>HYPERLINK(hovedrapport[[#This Row],[link]],hovedrapport[[#This Row],[link_name]])</f>
        <v>8.2</v>
      </c>
      <c r="B29" t="s">
        <v>51</v>
      </c>
      <c r="C29" t="s">
        <v>218</v>
      </c>
      <c r="D29" t="s">
        <v>50</v>
      </c>
      <c r="E29" s="2"/>
      <c r="F29" s="2"/>
      <c r="G29" s="2"/>
      <c r="H29" s="2"/>
    </row>
    <row r="30" spans="1:8">
      <c r="A30" s="15" t="str">
        <f>HYPERLINK(hovedrapport[[#This Row],[link]],hovedrapport[[#This Row],[link_name]])</f>
        <v>8.3</v>
      </c>
      <c r="B30" t="s">
        <v>53</v>
      </c>
      <c r="C30" t="s">
        <v>219</v>
      </c>
      <c r="D30" t="s">
        <v>52</v>
      </c>
      <c r="E30" s="2"/>
      <c r="F30" s="2"/>
      <c r="G30" s="2"/>
      <c r="H30" s="2"/>
    </row>
    <row r="31" spans="1:8">
      <c r="A31" s="15" t="str">
        <f>HYPERLINK(hovedrapport[[#This Row],[link]],hovedrapport[[#This Row],[link_name]])</f>
        <v>9.1</v>
      </c>
      <c r="B31" t="s">
        <v>55</v>
      </c>
      <c r="C31" t="s">
        <v>220</v>
      </c>
      <c r="D31" t="s">
        <v>54</v>
      </c>
      <c r="E31" s="2"/>
      <c r="F31" s="2"/>
      <c r="G31" s="2"/>
      <c r="H31" s="2"/>
    </row>
    <row r="32" spans="1:8">
      <c r="A32" s="15" t="str">
        <f>HYPERLINK(hovedrapport[[#This Row],[link]],hovedrapport[[#This Row],[link_name]])</f>
        <v>10.1</v>
      </c>
      <c r="B32" t="s">
        <v>57</v>
      </c>
      <c r="C32" t="s">
        <v>221</v>
      </c>
      <c r="D32" t="s">
        <v>56</v>
      </c>
      <c r="E32" s="2"/>
      <c r="F32" s="2"/>
      <c r="G32" s="2"/>
      <c r="H32" s="2"/>
    </row>
    <row r="33" spans="1:8">
      <c r="A33" s="15" t="str">
        <f>HYPERLINK(hovedrapport[[#This Row],[link]],hovedrapport[[#This Row],[link_name]])</f>
        <v>10.2</v>
      </c>
      <c r="B33" t="s">
        <v>59</v>
      </c>
      <c r="C33" t="s">
        <v>222</v>
      </c>
      <c r="D33" t="s">
        <v>58</v>
      </c>
      <c r="E33" s="2"/>
      <c r="F33" s="2"/>
      <c r="G33" s="2"/>
      <c r="H33" s="2"/>
    </row>
    <row r="34" spans="1:8">
      <c r="A34" s="15" t="str">
        <f>HYPERLINK(hovedrapport[[#This Row],[link]],hovedrapport[[#This Row],[link_name]])</f>
        <v>10.3</v>
      </c>
      <c r="B34" t="s">
        <v>61</v>
      </c>
      <c r="C34" t="s">
        <v>223</v>
      </c>
      <c r="D34" t="s">
        <v>60</v>
      </c>
      <c r="E34" s="2"/>
      <c r="F34" s="2"/>
      <c r="G34" s="2"/>
      <c r="H34" s="2"/>
    </row>
    <row r="35" spans="1:8">
      <c r="A35" s="15" t="str">
        <f>HYPERLINK(hovedrapport[[#This Row],[link]],hovedrapport[[#This Row],[link_name]])</f>
        <v>10.4</v>
      </c>
      <c r="B35" t="s">
        <v>63</v>
      </c>
      <c r="C35" t="s">
        <v>224</v>
      </c>
      <c r="D35" t="s">
        <v>62</v>
      </c>
      <c r="E35" s="2"/>
      <c r="F35" s="2"/>
      <c r="G35" s="2"/>
      <c r="H35" s="2"/>
    </row>
    <row r="36" spans="1:8">
      <c r="A36" s="15" t="str">
        <f>HYPERLINK(hovedrapport[[#This Row],[link]],hovedrapport[[#This Row],[link_name]])</f>
        <v>10.5</v>
      </c>
      <c r="B36" t="s">
        <v>65</v>
      </c>
      <c r="C36" t="s">
        <v>225</v>
      </c>
      <c r="D36" t="s">
        <v>64</v>
      </c>
      <c r="E36" s="2"/>
      <c r="F36" s="2"/>
      <c r="G36" s="2"/>
      <c r="H36" s="2"/>
    </row>
    <row r="37" spans="1:8">
      <c r="A37" s="15" t="str">
        <f>HYPERLINK(hovedrapport[[#This Row],[link]],hovedrapport[[#This Row],[link_name]])</f>
        <v>10.6</v>
      </c>
      <c r="B37" t="s">
        <v>67</v>
      </c>
      <c r="C37" t="s">
        <v>226</v>
      </c>
      <c r="D37" t="s">
        <v>66</v>
      </c>
      <c r="E37" s="2"/>
      <c r="F37" s="2"/>
      <c r="G37" s="2"/>
      <c r="H37" s="2"/>
    </row>
    <row r="38" spans="1:8">
      <c r="A38" s="15" t="str">
        <f>HYPERLINK(hovedrapport[[#This Row],[link]],hovedrapport[[#This Row],[link_name]])</f>
        <v>10.7</v>
      </c>
      <c r="B38" t="s">
        <v>69</v>
      </c>
      <c r="C38" t="s">
        <v>227</v>
      </c>
      <c r="D38" t="s">
        <v>68</v>
      </c>
      <c r="E38" s="2"/>
      <c r="F38" s="2"/>
      <c r="G38" s="2"/>
      <c r="H38" s="2"/>
    </row>
    <row r="39" spans="1:8">
      <c r="A39" s="15" t="str">
        <f>HYPERLINK(hovedrapport[[#This Row],[link]],hovedrapport[[#This Row],[link_name]])</f>
        <v>10.8</v>
      </c>
      <c r="B39" t="s">
        <v>71</v>
      </c>
      <c r="C39" t="s">
        <v>228</v>
      </c>
      <c r="D39" t="s">
        <v>70</v>
      </c>
      <c r="E39" s="2"/>
      <c r="F39" s="2"/>
      <c r="G39" s="2"/>
      <c r="H39" s="2"/>
    </row>
    <row r="40" spans="1:8">
      <c r="A40" s="15" t="str">
        <f>HYPERLINK(hovedrapport[[#This Row],[link]],hovedrapport[[#This Row],[link_name]])</f>
        <v>11.1</v>
      </c>
      <c r="B40" t="s">
        <v>73</v>
      </c>
      <c r="C40" t="s">
        <v>229</v>
      </c>
      <c r="D40" t="s">
        <v>72</v>
      </c>
      <c r="E40" s="2"/>
      <c r="F40" s="2"/>
      <c r="G40" s="2"/>
      <c r="H40" s="2"/>
    </row>
    <row r="41" spans="1:8">
      <c r="A41" s="15" t="str">
        <f>HYPERLINK(hovedrapport[[#This Row],[link]],hovedrapport[[#This Row],[link_name]])</f>
        <v>11.2</v>
      </c>
      <c r="B41" t="s">
        <v>75</v>
      </c>
      <c r="C41" t="s">
        <v>230</v>
      </c>
      <c r="D41" t="s">
        <v>74</v>
      </c>
      <c r="E41" s="2"/>
      <c r="F41" s="2"/>
      <c r="G41" s="2"/>
      <c r="H41" s="2"/>
    </row>
    <row r="42" spans="1:8">
      <c r="A42" s="15" t="str">
        <f>HYPERLINK(hovedrapport[[#This Row],[link]],hovedrapport[[#This Row],[link_name]])</f>
        <v>app.5.1</v>
      </c>
      <c r="B42" t="s">
        <v>77</v>
      </c>
      <c r="C42" t="s">
        <v>828</v>
      </c>
      <c r="D42" t="s">
        <v>76</v>
      </c>
      <c r="E42" s="2"/>
      <c r="F42" s="2"/>
      <c r="G42" s="2"/>
      <c r="H42" s="2"/>
    </row>
    <row r="43" spans="1:8">
      <c r="A43" s="15" t="str">
        <f>HYPERLINK(hovedrapport[[#This Row],[link]],hovedrapport[[#This Row],[link_name]])</f>
        <v>app.6.1</v>
      </c>
      <c r="B43" t="s">
        <v>79</v>
      </c>
      <c r="C43" t="s">
        <v>829</v>
      </c>
      <c r="D43" t="s">
        <v>78</v>
      </c>
      <c r="E43" s="2"/>
      <c r="F43" s="2"/>
      <c r="G43" s="2"/>
      <c r="H43" s="2"/>
    </row>
    <row r="44" spans="1:8">
      <c r="A44" s="15" t="str">
        <f>HYPERLINK(hovedrapport[[#This Row],[link]],hovedrapport[[#This Row],[link_name]])</f>
        <v>app.6.2</v>
      </c>
      <c r="B44" t="s">
        <v>81</v>
      </c>
      <c r="C44" t="s">
        <v>830</v>
      </c>
      <c r="D44" t="s">
        <v>80</v>
      </c>
      <c r="E44" s="2"/>
      <c r="F44" s="2"/>
      <c r="G44" s="2"/>
      <c r="H44" s="2"/>
    </row>
    <row r="45" spans="1:8">
      <c r="A45" s="5"/>
    </row>
    <row r="46" spans="1:8">
      <c r="A46" s="5"/>
    </row>
    <row r="47" spans="1:8">
      <c r="A47" s="5"/>
    </row>
    <row r="48" spans="1:8">
      <c r="A48" s="5"/>
    </row>
    <row r="49" spans="1:1">
      <c r="A49" s="5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373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374</v>
      </c>
      <c r="N4">
        <v>4.5199999999999996</v>
      </c>
      <c r="O4">
        <v>4.5599999999999996</v>
      </c>
      <c r="P4">
        <v>4.5</v>
      </c>
      <c r="Q4">
        <v>4.5599999999999996</v>
      </c>
      <c r="R4">
        <v>4.46</v>
      </c>
      <c r="S4">
        <v>4.4400000000000004</v>
      </c>
      <c r="T4">
        <v>4.4400000000000004</v>
      </c>
      <c r="U4">
        <v>4.29</v>
      </c>
      <c r="V4">
        <v>4.29</v>
      </c>
      <c r="W4">
        <v>4.13</v>
      </c>
      <c r="X4">
        <v>4.07</v>
      </c>
      <c r="Y4">
        <v>4.1500000000000004</v>
      </c>
      <c r="Z4">
        <v>4.08</v>
      </c>
      <c r="AA4">
        <v>4.04</v>
      </c>
      <c r="AB4">
        <v>3.92</v>
      </c>
      <c r="AC4">
        <v>3.9</v>
      </c>
      <c r="AD4">
        <v>3.9</v>
      </c>
      <c r="AE4">
        <v>3.99</v>
      </c>
      <c r="AF4">
        <v>4.03</v>
      </c>
      <c r="AG4">
        <v>4.03</v>
      </c>
      <c r="AH4">
        <v>4.07</v>
      </c>
      <c r="AI4">
        <v>4.0199999999999996</v>
      </c>
      <c r="AJ4">
        <v>4.1100000000000003</v>
      </c>
      <c r="AK4">
        <v>4.1399999999999997</v>
      </c>
      <c r="AL4">
        <v>4.1399999999999997</v>
      </c>
      <c r="AM4">
        <v>4.1100000000000003</v>
      </c>
      <c r="AN4">
        <v>4.16</v>
      </c>
      <c r="AO4">
        <v>4.18</v>
      </c>
      <c r="AP4">
        <v>4.1900000000000004</v>
      </c>
      <c r="AQ4">
        <v>4.1399999999999997</v>
      </c>
      <c r="AR4">
        <v>4.12</v>
      </c>
      <c r="AS4">
        <v>4.1900000000000004</v>
      </c>
      <c r="AT4">
        <v>4.2300000000000004</v>
      </c>
      <c r="AU4">
        <v>4.25</v>
      </c>
      <c r="AV4">
        <v>4.28</v>
      </c>
      <c r="AW4">
        <v>4.26</v>
      </c>
      <c r="AX4">
        <v>4.2699999999999996</v>
      </c>
      <c r="AY4">
        <v>4.3099999999999996</v>
      </c>
      <c r="AZ4">
        <v>4.34</v>
      </c>
      <c r="BA4">
        <v>4.38</v>
      </c>
      <c r="BB4">
        <v>4.42</v>
      </c>
      <c r="BC4">
        <v>4.41</v>
      </c>
      <c r="BD4">
        <v>4.3899999999999997</v>
      </c>
      <c r="BE4">
        <v>4.37</v>
      </c>
      <c r="BF4">
        <v>4.3600000000000003</v>
      </c>
      <c r="BG4">
        <v>4.34</v>
      </c>
    </row>
    <row r="5" spans="1:59">
      <c r="B5" t="s">
        <v>377</v>
      </c>
      <c r="C5" t="s">
        <v>121</v>
      </c>
      <c r="M5" t="s">
        <v>375</v>
      </c>
      <c r="N5">
        <v>2.94</v>
      </c>
      <c r="O5">
        <v>3.03</v>
      </c>
      <c r="P5">
        <v>3.19</v>
      </c>
      <c r="Q5">
        <v>3.3</v>
      </c>
      <c r="R5">
        <v>3.23</v>
      </c>
      <c r="S5">
        <v>3.23</v>
      </c>
      <c r="T5">
        <v>3.26</v>
      </c>
      <c r="U5">
        <v>3.34</v>
      </c>
      <c r="V5">
        <v>3.49</v>
      </c>
      <c r="W5">
        <v>3.42</v>
      </c>
      <c r="X5">
        <v>3.5</v>
      </c>
      <c r="Y5">
        <v>3.64</v>
      </c>
      <c r="Z5">
        <v>3.76</v>
      </c>
      <c r="AA5">
        <v>3.8</v>
      </c>
      <c r="AB5">
        <v>3.89</v>
      </c>
      <c r="AC5">
        <v>3.68</v>
      </c>
      <c r="AD5">
        <v>3.48</v>
      </c>
      <c r="AE5">
        <v>3.46</v>
      </c>
      <c r="AF5">
        <v>3.33</v>
      </c>
      <c r="AG5">
        <v>3.26</v>
      </c>
      <c r="AH5">
        <v>3.31</v>
      </c>
      <c r="AI5">
        <v>3.29</v>
      </c>
      <c r="AJ5">
        <v>3.22</v>
      </c>
      <c r="AK5">
        <v>3.16</v>
      </c>
      <c r="AL5">
        <v>3.18</v>
      </c>
      <c r="AM5">
        <v>3.15</v>
      </c>
      <c r="AN5">
        <v>3.12</v>
      </c>
      <c r="AO5">
        <v>3.11</v>
      </c>
      <c r="AP5">
        <v>3.16</v>
      </c>
      <c r="AQ5">
        <v>3.01</v>
      </c>
      <c r="AR5">
        <v>3.06</v>
      </c>
      <c r="AS5">
        <v>2.95</v>
      </c>
      <c r="AT5">
        <v>2.88</v>
      </c>
      <c r="AU5">
        <v>2.56</v>
      </c>
      <c r="AV5">
        <v>2.5099999999999998</v>
      </c>
      <c r="AW5">
        <v>2.4700000000000002</v>
      </c>
      <c r="AX5">
        <v>2.4</v>
      </c>
      <c r="AY5">
        <v>2.36</v>
      </c>
      <c r="AZ5">
        <v>2.29</v>
      </c>
      <c r="BA5">
        <v>2.2400000000000002</v>
      </c>
      <c r="BB5">
        <v>2.1800000000000002</v>
      </c>
      <c r="BC5">
        <v>2.13</v>
      </c>
      <c r="BD5">
        <v>2.12</v>
      </c>
      <c r="BE5">
        <v>2.11</v>
      </c>
      <c r="BF5">
        <v>2.08</v>
      </c>
      <c r="BG5">
        <v>2.06</v>
      </c>
    </row>
    <row r="6" spans="1:59">
      <c r="M6" t="s">
        <v>376</v>
      </c>
      <c r="N6">
        <v>5.83</v>
      </c>
      <c r="O6">
        <v>5.56</v>
      </c>
      <c r="P6">
        <v>5.29</v>
      </c>
      <c r="Q6">
        <v>5.07</v>
      </c>
      <c r="R6">
        <v>5.0599999999999996</v>
      </c>
      <c r="S6">
        <v>5.1100000000000003</v>
      </c>
      <c r="T6">
        <v>4.7</v>
      </c>
      <c r="U6">
        <v>4.78</v>
      </c>
      <c r="V6">
        <v>4.6100000000000003</v>
      </c>
      <c r="W6">
        <v>4.46</v>
      </c>
      <c r="X6">
        <v>4.41</v>
      </c>
      <c r="Y6">
        <v>4.22</v>
      </c>
      <c r="Z6">
        <v>4.21</v>
      </c>
      <c r="AA6">
        <v>4.0199999999999996</v>
      </c>
      <c r="AB6">
        <v>3.98</v>
      </c>
      <c r="AC6">
        <v>4.01</v>
      </c>
      <c r="AD6">
        <v>3.92</v>
      </c>
      <c r="AE6">
        <v>4.04</v>
      </c>
      <c r="AF6">
        <v>4.13</v>
      </c>
      <c r="AG6">
        <v>4.0199999999999996</v>
      </c>
      <c r="AH6">
        <v>3.86</v>
      </c>
      <c r="AI6">
        <v>3.91</v>
      </c>
      <c r="AJ6">
        <v>3.91</v>
      </c>
      <c r="AK6">
        <v>3.93</v>
      </c>
      <c r="AL6">
        <v>4.05</v>
      </c>
      <c r="AM6">
        <v>3.99</v>
      </c>
      <c r="AN6">
        <v>4.12</v>
      </c>
      <c r="AO6">
        <v>4.1900000000000004</v>
      </c>
      <c r="AP6">
        <v>3.98</v>
      </c>
      <c r="AQ6">
        <v>4.16</v>
      </c>
      <c r="AR6">
        <v>4.22</v>
      </c>
      <c r="AS6">
        <v>4.01</v>
      </c>
      <c r="AT6">
        <v>4</v>
      </c>
      <c r="AU6">
        <v>3.9</v>
      </c>
      <c r="AV6">
        <v>3.89</v>
      </c>
      <c r="AW6">
        <v>3.86</v>
      </c>
      <c r="AX6">
        <v>3.84</v>
      </c>
      <c r="AY6">
        <v>3.82</v>
      </c>
      <c r="AZ6">
        <v>3.82</v>
      </c>
      <c r="BA6">
        <v>3.78</v>
      </c>
      <c r="BB6">
        <v>3.75</v>
      </c>
      <c r="BC6">
        <v>3.74</v>
      </c>
      <c r="BD6">
        <v>3.73</v>
      </c>
      <c r="BE6">
        <v>3.74</v>
      </c>
      <c r="BF6">
        <v>3.74</v>
      </c>
      <c r="BG6">
        <v>3.73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410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400</v>
      </c>
      <c r="N29">
        <v>0.13</v>
      </c>
      <c r="O29">
        <v>0.14000000000000001</v>
      </c>
      <c r="P29">
        <v>0.14000000000000001</v>
      </c>
      <c r="Q29">
        <v>0.13</v>
      </c>
      <c r="R29">
        <v>0.13</v>
      </c>
      <c r="S29">
        <v>0.13</v>
      </c>
      <c r="T29">
        <v>0.14000000000000001</v>
      </c>
      <c r="U29">
        <v>0.14000000000000001</v>
      </c>
      <c r="V29">
        <v>0.14000000000000001</v>
      </c>
      <c r="W29">
        <v>0.15</v>
      </c>
      <c r="X29">
        <v>0.15</v>
      </c>
      <c r="Y29">
        <v>0.16</v>
      </c>
      <c r="Z29">
        <v>0.16</v>
      </c>
      <c r="AA29">
        <v>0.17</v>
      </c>
      <c r="AB29">
        <v>0.17</v>
      </c>
      <c r="AC29">
        <v>0.18</v>
      </c>
      <c r="AD29">
        <v>0.18</v>
      </c>
      <c r="AE29">
        <v>0.18</v>
      </c>
      <c r="AF29">
        <v>0.18</v>
      </c>
      <c r="AG29">
        <v>0.17</v>
      </c>
      <c r="AH29">
        <v>0.16</v>
      </c>
      <c r="AI29">
        <v>0.15</v>
      </c>
      <c r="AJ29">
        <v>0.15</v>
      </c>
      <c r="AK29">
        <v>0.14000000000000001</v>
      </c>
      <c r="AL29">
        <v>0.14000000000000001</v>
      </c>
      <c r="AM29">
        <v>0.14000000000000001</v>
      </c>
      <c r="AN29">
        <v>0.15</v>
      </c>
      <c r="AO29">
        <v>0.15</v>
      </c>
      <c r="AP29">
        <v>0.15</v>
      </c>
      <c r="AQ29">
        <v>0.16</v>
      </c>
      <c r="AR29">
        <v>0.17</v>
      </c>
      <c r="AS29">
        <v>0.17</v>
      </c>
      <c r="AT29">
        <v>0.17</v>
      </c>
      <c r="AU29">
        <v>0.17</v>
      </c>
      <c r="AV29">
        <v>0.17</v>
      </c>
      <c r="AW29">
        <v>0.17</v>
      </c>
      <c r="AX29">
        <v>0.17</v>
      </c>
      <c r="AY29">
        <v>0.17</v>
      </c>
      <c r="AZ29">
        <v>0.17</v>
      </c>
      <c r="BA29">
        <v>0.17</v>
      </c>
      <c r="BB29">
        <v>0.17</v>
      </c>
      <c r="BC29">
        <v>0.17</v>
      </c>
      <c r="BD29">
        <v>0.17</v>
      </c>
      <c r="BE29">
        <v>0.17</v>
      </c>
      <c r="BF29">
        <v>0.17</v>
      </c>
      <c r="BG29">
        <v>0.17</v>
      </c>
    </row>
    <row r="30" spans="1:59">
      <c r="B30" t="s">
        <v>353</v>
      </c>
      <c r="C30" t="s">
        <v>121</v>
      </c>
      <c r="M30" t="s">
        <v>401</v>
      </c>
      <c r="N30">
        <v>1.41</v>
      </c>
      <c r="O30">
        <v>1.42</v>
      </c>
      <c r="P30">
        <v>1.44</v>
      </c>
      <c r="Q30">
        <v>1.43</v>
      </c>
      <c r="R30">
        <v>1.36</v>
      </c>
      <c r="S30">
        <v>1.36</v>
      </c>
      <c r="T30">
        <v>1.35</v>
      </c>
      <c r="U30">
        <v>1.32</v>
      </c>
      <c r="V30">
        <v>1.28</v>
      </c>
      <c r="W30">
        <v>1.25</v>
      </c>
      <c r="X30">
        <v>1.23</v>
      </c>
      <c r="Y30">
        <v>1.28</v>
      </c>
      <c r="Z30">
        <v>1.22</v>
      </c>
      <c r="AA30">
        <v>1.17</v>
      </c>
      <c r="AB30">
        <v>1.1200000000000001</v>
      </c>
      <c r="AC30">
        <v>1.07</v>
      </c>
      <c r="AD30">
        <v>1.1100000000000001</v>
      </c>
      <c r="AE30">
        <v>1.18</v>
      </c>
      <c r="AF30">
        <v>1.19</v>
      </c>
      <c r="AG30">
        <v>1.1399999999999999</v>
      </c>
      <c r="AH30">
        <v>1.1599999999999999</v>
      </c>
      <c r="AI30">
        <v>1.1599999999999999</v>
      </c>
      <c r="AJ30">
        <v>1.17</v>
      </c>
      <c r="AK30">
        <v>1.21</v>
      </c>
      <c r="AL30">
        <v>1.19</v>
      </c>
      <c r="AM30">
        <v>1.1499999999999999</v>
      </c>
      <c r="AN30">
        <v>1.1399999999999999</v>
      </c>
      <c r="AO30">
        <v>1.1100000000000001</v>
      </c>
      <c r="AP30">
        <v>1.0900000000000001</v>
      </c>
      <c r="AQ30">
        <v>1.06</v>
      </c>
      <c r="AR30">
        <v>1.07</v>
      </c>
      <c r="AS30">
        <v>1.06</v>
      </c>
      <c r="AT30">
        <v>1.07</v>
      </c>
      <c r="AU30">
        <v>1.07</v>
      </c>
      <c r="AV30">
        <v>1.07</v>
      </c>
      <c r="AW30">
        <v>1.07</v>
      </c>
      <c r="AX30">
        <v>1.07</v>
      </c>
      <c r="AY30">
        <v>1.08</v>
      </c>
      <c r="AZ30">
        <v>1.08</v>
      </c>
      <c r="BA30">
        <v>1.08</v>
      </c>
      <c r="BB30">
        <v>1.08</v>
      </c>
      <c r="BC30">
        <v>1.08</v>
      </c>
      <c r="BD30">
        <v>1.07</v>
      </c>
      <c r="BE30">
        <v>1.06</v>
      </c>
      <c r="BF30">
        <v>1.06</v>
      </c>
      <c r="BG30">
        <v>1.05</v>
      </c>
    </row>
    <row r="31" spans="1:59">
      <c r="M31" t="s">
        <v>402</v>
      </c>
      <c r="N31">
        <v>2.69</v>
      </c>
      <c r="O31">
        <v>2.69</v>
      </c>
      <c r="P31">
        <v>2.6</v>
      </c>
      <c r="Q31">
        <v>2.65</v>
      </c>
      <c r="R31">
        <v>2.62</v>
      </c>
      <c r="S31">
        <v>2.62</v>
      </c>
      <c r="T31">
        <v>2.61</v>
      </c>
      <c r="U31">
        <v>2.48</v>
      </c>
      <c r="V31">
        <v>2.4900000000000002</v>
      </c>
      <c r="W31">
        <v>2.36</v>
      </c>
      <c r="X31">
        <v>2.31</v>
      </c>
      <c r="Y31">
        <v>2.31</v>
      </c>
      <c r="Z31">
        <v>2.2999999999999998</v>
      </c>
      <c r="AA31">
        <v>2.2999999999999998</v>
      </c>
      <c r="AB31">
        <v>2.21</v>
      </c>
      <c r="AC31">
        <v>2.2400000000000002</v>
      </c>
      <c r="AD31">
        <v>2.21</v>
      </c>
      <c r="AE31">
        <v>2.2000000000000002</v>
      </c>
      <c r="AF31">
        <v>2.25</v>
      </c>
      <c r="AG31">
        <v>2.33</v>
      </c>
      <c r="AH31">
        <v>2.35</v>
      </c>
      <c r="AI31">
        <v>2.31</v>
      </c>
      <c r="AJ31">
        <v>2.41</v>
      </c>
      <c r="AK31">
        <v>2.41</v>
      </c>
      <c r="AL31">
        <v>2.42</v>
      </c>
      <c r="AM31">
        <v>2.42</v>
      </c>
      <c r="AN31">
        <v>2.5</v>
      </c>
      <c r="AO31">
        <v>2.54</v>
      </c>
      <c r="AP31">
        <v>2.56</v>
      </c>
      <c r="AQ31">
        <v>2.5499999999999998</v>
      </c>
      <c r="AR31">
        <v>2.5</v>
      </c>
      <c r="AS31">
        <v>2.5499999999999998</v>
      </c>
      <c r="AT31">
        <v>2.59</v>
      </c>
      <c r="AU31">
        <v>2.62</v>
      </c>
      <c r="AV31">
        <v>2.65</v>
      </c>
      <c r="AW31">
        <v>2.63</v>
      </c>
      <c r="AX31">
        <v>2.65</v>
      </c>
      <c r="AY31">
        <v>2.69</v>
      </c>
      <c r="AZ31">
        <v>2.72</v>
      </c>
      <c r="BA31">
        <v>2.76</v>
      </c>
      <c r="BB31">
        <v>2.8</v>
      </c>
      <c r="BC31">
        <v>2.81</v>
      </c>
      <c r="BD31">
        <v>2.81</v>
      </c>
      <c r="BE31">
        <v>2.8</v>
      </c>
      <c r="BF31">
        <v>2.8</v>
      </c>
      <c r="BG31">
        <v>2.79</v>
      </c>
    </row>
    <row r="32" spans="1:59">
      <c r="M32" t="s">
        <v>403</v>
      </c>
      <c r="N32">
        <v>0.28999999999999998</v>
      </c>
      <c r="O32">
        <v>0.3</v>
      </c>
      <c r="P32">
        <v>0.32</v>
      </c>
      <c r="Q32">
        <v>0.35</v>
      </c>
      <c r="R32">
        <v>0.34</v>
      </c>
      <c r="S32">
        <v>0.34</v>
      </c>
      <c r="T32">
        <v>0.34</v>
      </c>
      <c r="U32">
        <v>0.35</v>
      </c>
      <c r="V32">
        <v>0.37</v>
      </c>
      <c r="W32">
        <v>0.37</v>
      </c>
      <c r="X32">
        <v>0.37</v>
      </c>
      <c r="Y32">
        <v>0.4</v>
      </c>
      <c r="Z32">
        <v>0.41</v>
      </c>
      <c r="AA32">
        <v>0.41</v>
      </c>
      <c r="AB32">
        <v>0.42</v>
      </c>
      <c r="AC32">
        <v>0.41</v>
      </c>
      <c r="AD32">
        <v>0.41</v>
      </c>
      <c r="AE32">
        <v>0.42</v>
      </c>
      <c r="AF32">
        <v>0.4</v>
      </c>
      <c r="AG32">
        <v>0.39</v>
      </c>
      <c r="AH32">
        <v>0.4</v>
      </c>
      <c r="AI32">
        <v>0.4</v>
      </c>
      <c r="AJ32">
        <v>0.38</v>
      </c>
      <c r="AK32">
        <v>0.38</v>
      </c>
      <c r="AL32">
        <v>0.39</v>
      </c>
      <c r="AM32">
        <v>0.39</v>
      </c>
      <c r="AN32">
        <v>0.38</v>
      </c>
      <c r="AO32">
        <v>0.38</v>
      </c>
      <c r="AP32">
        <v>0.39</v>
      </c>
      <c r="AQ32">
        <v>0.37</v>
      </c>
      <c r="AR32">
        <v>0.39</v>
      </c>
      <c r="AS32">
        <v>0.41</v>
      </c>
      <c r="AT32">
        <v>0.4</v>
      </c>
      <c r="AU32">
        <v>0.4</v>
      </c>
      <c r="AV32">
        <v>0.39</v>
      </c>
      <c r="AW32">
        <v>0.39</v>
      </c>
      <c r="AX32">
        <v>0.38</v>
      </c>
      <c r="AY32">
        <v>0.38</v>
      </c>
      <c r="AZ32">
        <v>0.37</v>
      </c>
      <c r="BA32">
        <v>0.37</v>
      </c>
      <c r="BB32">
        <v>0.36</v>
      </c>
      <c r="BC32">
        <v>0.35</v>
      </c>
      <c r="BD32">
        <v>0.34</v>
      </c>
      <c r="BE32">
        <v>0.34</v>
      </c>
      <c r="BF32">
        <v>0.33</v>
      </c>
      <c r="BG32">
        <v>0.32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86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306</v>
      </c>
      <c r="M54" t="s">
        <v>404</v>
      </c>
      <c r="N54">
        <v>100</v>
      </c>
      <c r="O54">
        <v>101.39</v>
      </c>
      <c r="P54">
        <v>102.77</v>
      </c>
      <c r="Q54">
        <v>104.16</v>
      </c>
      <c r="R54">
        <v>105.55</v>
      </c>
      <c r="S54">
        <v>106.93</v>
      </c>
      <c r="T54">
        <v>108.16</v>
      </c>
      <c r="U54">
        <v>109.38</v>
      </c>
      <c r="V54">
        <v>110.61</v>
      </c>
      <c r="W54">
        <v>111.83</v>
      </c>
      <c r="X54">
        <v>113.06</v>
      </c>
      <c r="Y54">
        <v>114.38</v>
      </c>
      <c r="Z54">
        <v>115.71</v>
      </c>
      <c r="AA54">
        <v>117.04</v>
      </c>
      <c r="AB54">
        <v>118.37</v>
      </c>
      <c r="AC54">
        <v>119.7</v>
      </c>
    </row>
    <row r="55" spans="1:54">
      <c r="B55" t="s">
        <v>361</v>
      </c>
      <c r="C55" t="s">
        <v>121</v>
      </c>
      <c r="M55" t="s">
        <v>405</v>
      </c>
      <c r="N55">
        <v>100</v>
      </c>
      <c r="O55">
        <v>101.28</v>
      </c>
      <c r="P55">
        <v>102.56</v>
      </c>
      <c r="Q55">
        <v>103.84</v>
      </c>
      <c r="R55">
        <v>105.12</v>
      </c>
      <c r="S55">
        <v>106.39</v>
      </c>
      <c r="T55">
        <v>107.61</v>
      </c>
      <c r="U55">
        <v>108.83</v>
      </c>
      <c r="V55">
        <v>110.05</v>
      </c>
      <c r="W55">
        <v>111.28</v>
      </c>
      <c r="X55">
        <v>112.5</v>
      </c>
      <c r="Y55">
        <v>113.81</v>
      </c>
      <c r="Z55">
        <v>115.13</v>
      </c>
      <c r="AA55">
        <v>116.45</v>
      </c>
      <c r="AB55">
        <v>117.77</v>
      </c>
      <c r="AC55">
        <v>119.09</v>
      </c>
    </row>
    <row r="56" spans="1:54">
      <c r="M56" t="s">
        <v>406</v>
      </c>
      <c r="N56">
        <v>100</v>
      </c>
      <c r="O56">
        <v>102.64</v>
      </c>
      <c r="P56">
        <v>103.49</v>
      </c>
      <c r="Q56">
        <v>104.35</v>
      </c>
      <c r="R56">
        <v>105.2</v>
      </c>
      <c r="S56">
        <v>104.26</v>
      </c>
      <c r="T56">
        <v>104.66</v>
      </c>
      <c r="U56">
        <v>105.41</v>
      </c>
      <c r="V56">
        <v>106.15</v>
      </c>
      <c r="W56">
        <v>106.9</v>
      </c>
      <c r="X56">
        <v>107.65</v>
      </c>
      <c r="Y56">
        <v>108.54</v>
      </c>
      <c r="Z56">
        <v>109.34</v>
      </c>
      <c r="AA56">
        <v>110.14</v>
      </c>
      <c r="AB56">
        <v>110.94</v>
      </c>
      <c r="AC56">
        <v>111.77</v>
      </c>
    </row>
    <row r="57" spans="1:54">
      <c r="M57" t="s">
        <v>407</v>
      </c>
      <c r="N57">
        <v>100</v>
      </c>
      <c r="O57">
        <v>99.29</v>
      </c>
      <c r="P57">
        <v>100.2</v>
      </c>
      <c r="Q57">
        <v>100.47</v>
      </c>
      <c r="R57">
        <v>100.78</v>
      </c>
      <c r="S57">
        <v>100.92</v>
      </c>
      <c r="T57">
        <v>101.24</v>
      </c>
      <c r="U57">
        <v>102.05</v>
      </c>
      <c r="V57">
        <v>102.6</v>
      </c>
      <c r="W57">
        <v>103.38</v>
      </c>
      <c r="X57">
        <v>104.18</v>
      </c>
      <c r="Y57">
        <v>103.72</v>
      </c>
      <c r="Z57">
        <v>102.74</v>
      </c>
      <c r="AA57">
        <v>101.79</v>
      </c>
      <c r="AB57">
        <v>100.86</v>
      </c>
      <c r="AC57">
        <v>99.96</v>
      </c>
    </row>
    <row r="58" spans="1:54">
      <c r="M58" t="s">
        <v>408</v>
      </c>
      <c r="N58">
        <v>100</v>
      </c>
      <c r="O58">
        <v>100</v>
      </c>
      <c r="P58">
        <v>100</v>
      </c>
      <c r="Q58">
        <v>100</v>
      </c>
      <c r="R58">
        <v>100</v>
      </c>
      <c r="S58">
        <v>95.86</v>
      </c>
      <c r="T58">
        <v>95.69</v>
      </c>
      <c r="U58">
        <v>95.52</v>
      </c>
      <c r="V58">
        <v>95.34</v>
      </c>
      <c r="W58">
        <v>95.17</v>
      </c>
      <c r="X58">
        <v>95.34</v>
      </c>
      <c r="Y58">
        <v>95.17</v>
      </c>
      <c r="Z58">
        <v>95</v>
      </c>
      <c r="AA58">
        <v>94.83</v>
      </c>
      <c r="AB58">
        <v>94.66</v>
      </c>
      <c r="AC58">
        <v>94.66</v>
      </c>
    </row>
    <row r="59" spans="1:54">
      <c r="M59" t="s">
        <v>409</v>
      </c>
      <c r="N59">
        <v>100</v>
      </c>
      <c r="O59">
        <v>100</v>
      </c>
      <c r="P59">
        <v>99.83</v>
      </c>
      <c r="Q59">
        <v>99.65</v>
      </c>
      <c r="R59">
        <v>99.48</v>
      </c>
      <c r="S59">
        <v>96.35</v>
      </c>
      <c r="T59">
        <v>95.49</v>
      </c>
      <c r="U59">
        <v>95.31</v>
      </c>
      <c r="V59">
        <v>95.14</v>
      </c>
      <c r="W59">
        <v>94.97</v>
      </c>
      <c r="X59">
        <v>94.79</v>
      </c>
      <c r="Y59">
        <v>94.79</v>
      </c>
      <c r="Z59">
        <v>94.62</v>
      </c>
      <c r="AA59">
        <v>94.44</v>
      </c>
      <c r="AB59">
        <v>94.27</v>
      </c>
      <c r="AC59">
        <v>94.1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399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400</v>
      </c>
      <c r="N79">
        <v>0.27</v>
      </c>
      <c r="O79">
        <v>0.26</v>
      </c>
      <c r="P79">
        <v>0.27</v>
      </c>
      <c r="Q79">
        <v>0.25</v>
      </c>
      <c r="R79">
        <v>0.26</v>
      </c>
      <c r="S79">
        <v>0.25</v>
      </c>
      <c r="T79">
        <v>0.25</v>
      </c>
      <c r="U79">
        <v>0.26</v>
      </c>
      <c r="V79">
        <v>0.27</v>
      </c>
      <c r="W79">
        <v>0.26</v>
      </c>
      <c r="X79">
        <v>0.26</v>
      </c>
      <c r="Y79">
        <v>0.27</v>
      </c>
      <c r="Z79">
        <v>0.27</v>
      </c>
      <c r="AA79">
        <v>0.27</v>
      </c>
      <c r="AB79">
        <v>0.28000000000000003</v>
      </c>
      <c r="AC79">
        <v>0.28000000000000003</v>
      </c>
      <c r="AD79">
        <v>0.27</v>
      </c>
      <c r="AE79">
        <v>0.27</v>
      </c>
      <c r="AF79">
        <v>0.26</v>
      </c>
      <c r="AG79">
        <v>0.26</v>
      </c>
      <c r="AH79">
        <v>0.26</v>
      </c>
      <c r="AI79">
        <v>0.26</v>
      </c>
      <c r="AJ79">
        <v>0.26</v>
      </c>
      <c r="AK79">
        <v>0.25</v>
      </c>
      <c r="AL79">
        <v>0.25</v>
      </c>
      <c r="AM79">
        <v>0.26</v>
      </c>
      <c r="AN79">
        <v>0.25</v>
      </c>
      <c r="AO79">
        <v>0.26</v>
      </c>
      <c r="AP79">
        <v>0.25</v>
      </c>
      <c r="AQ79">
        <v>0.23</v>
      </c>
      <c r="AR79">
        <v>0.23</v>
      </c>
      <c r="AS79">
        <v>0.16</v>
      </c>
      <c r="AT79">
        <v>0.16</v>
      </c>
      <c r="AU79">
        <v>0.16</v>
      </c>
      <c r="AV79">
        <v>0.16</v>
      </c>
      <c r="AW79">
        <v>0.16</v>
      </c>
      <c r="AX79">
        <v>0.16</v>
      </c>
      <c r="AY79">
        <v>0.16</v>
      </c>
      <c r="AZ79">
        <v>0.16</v>
      </c>
      <c r="BA79">
        <v>0.15</v>
      </c>
      <c r="BB79">
        <v>0.15</v>
      </c>
      <c r="BC79">
        <v>0.15</v>
      </c>
      <c r="BD79">
        <v>0.15</v>
      </c>
      <c r="BE79">
        <v>0.15</v>
      </c>
      <c r="BF79">
        <v>0.15</v>
      </c>
      <c r="BG79">
        <v>0.14000000000000001</v>
      </c>
    </row>
    <row r="80" spans="1:59">
      <c r="B80" t="s">
        <v>353</v>
      </c>
      <c r="C80" t="s">
        <v>121</v>
      </c>
      <c r="M80" t="s">
        <v>401</v>
      </c>
      <c r="N80">
        <v>0.53</v>
      </c>
      <c r="O80">
        <v>0.56000000000000005</v>
      </c>
      <c r="P80">
        <v>0.59</v>
      </c>
      <c r="Q80">
        <v>0.59</v>
      </c>
      <c r="R80">
        <v>0.56000000000000005</v>
      </c>
      <c r="S80">
        <v>0.56999999999999995</v>
      </c>
      <c r="T80">
        <v>0.57999999999999996</v>
      </c>
      <c r="U80">
        <v>0.57999999999999996</v>
      </c>
      <c r="V80">
        <v>0.56000000000000005</v>
      </c>
      <c r="W80">
        <v>0.55000000000000004</v>
      </c>
      <c r="X80">
        <v>0.55000000000000004</v>
      </c>
      <c r="Y80">
        <v>0.57999999999999996</v>
      </c>
      <c r="Z80">
        <v>0.57999999999999996</v>
      </c>
      <c r="AA80">
        <v>0.56999999999999995</v>
      </c>
      <c r="AB80">
        <v>0.59</v>
      </c>
      <c r="AC80">
        <v>0.56000000000000005</v>
      </c>
      <c r="AD80">
        <v>0.56000000000000005</v>
      </c>
      <c r="AE80">
        <v>0.59</v>
      </c>
      <c r="AF80">
        <v>0.59</v>
      </c>
      <c r="AG80">
        <v>0.56999999999999995</v>
      </c>
      <c r="AH80">
        <v>0.57999999999999996</v>
      </c>
      <c r="AI80">
        <v>0.59</v>
      </c>
      <c r="AJ80">
        <v>0.56000000000000005</v>
      </c>
      <c r="AK80">
        <v>0.52</v>
      </c>
      <c r="AL80">
        <v>0.51</v>
      </c>
      <c r="AM80">
        <v>0.5</v>
      </c>
      <c r="AN80">
        <v>0.5</v>
      </c>
      <c r="AO80">
        <v>0.49</v>
      </c>
      <c r="AP80">
        <v>0.48</v>
      </c>
      <c r="AQ80">
        <v>0.47</v>
      </c>
      <c r="AR80">
        <v>0.47</v>
      </c>
      <c r="AS80">
        <v>0.45</v>
      </c>
      <c r="AT80">
        <v>0.45</v>
      </c>
      <c r="AU80">
        <v>0.45</v>
      </c>
      <c r="AV80">
        <v>0.44</v>
      </c>
      <c r="AW80">
        <v>0.44</v>
      </c>
      <c r="AX80">
        <v>0.44</v>
      </c>
      <c r="AY80">
        <v>0.43</v>
      </c>
      <c r="AZ80">
        <v>0.43</v>
      </c>
      <c r="BA80">
        <v>0.43</v>
      </c>
      <c r="BB80">
        <v>0.42</v>
      </c>
      <c r="BC80">
        <v>0.42</v>
      </c>
      <c r="BD80">
        <v>0.42</v>
      </c>
      <c r="BE80">
        <v>0.42</v>
      </c>
      <c r="BF80">
        <v>0.41</v>
      </c>
      <c r="BG80">
        <v>0.41</v>
      </c>
    </row>
    <row r="81" spans="13:59">
      <c r="M81" t="s">
        <v>402</v>
      </c>
      <c r="N81">
        <v>0.75</v>
      </c>
      <c r="O81">
        <v>0.75</v>
      </c>
      <c r="P81">
        <v>0.73</v>
      </c>
      <c r="Q81">
        <v>0.74</v>
      </c>
      <c r="R81">
        <v>0.73</v>
      </c>
      <c r="S81">
        <v>0.75</v>
      </c>
      <c r="T81">
        <v>0.75</v>
      </c>
      <c r="U81">
        <v>0.76</v>
      </c>
      <c r="V81">
        <v>0.8</v>
      </c>
      <c r="W81">
        <v>0.76</v>
      </c>
      <c r="X81">
        <v>0.83</v>
      </c>
      <c r="Y81">
        <v>0.82</v>
      </c>
      <c r="Z81">
        <v>0.84</v>
      </c>
      <c r="AA81">
        <v>0.87</v>
      </c>
      <c r="AB81">
        <v>0.86</v>
      </c>
      <c r="AC81">
        <v>0.87</v>
      </c>
      <c r="AD81">
        <v>0.85</v>
      </c>
      <c r="AE81">
        <v>0.81</v>
      </c>
      <c r="AF81">
        <v>0.83</v>
      </c>
      <c r="AG81">
        <v>0.85</v>
      </c>
      <c r="AH81">
        <v>0.86</v>
      </c>
      <c r="AI81">
        <v>0.84</v>
      </c>
      <c r="AJ81">
        <v>0.9</v>
      </c>
      <c r="AK81">
        <v>0.91</v>
      </c>
      <c r="AL81">
        <v>0.9</v>
      </c>
      <c r="AM81">
        <v>0.9</v>
      </c>
      <c r="AN81">
        <v>0.92</v>
      </c>
      <c r="AO81">
        <v>0.93</v>
      </c>
      <c r="AP81">
        <v>0.94</v>
      </c>
      <c r="AQ81">
        <v>0.92</v>
      </c>
      <c r="AR81">
        <v>0.92</v>
      </c>
      <c r="AS81">
        <v>0.83</v>
      </c>
      <c r="AT81">
        <v>0.82</v>
      </c>
      <c r="AU81">
        <v>0.79</v>
      </c>
      <c r="AV81">
        <v>0.77</v>
      </c>
      <c r="AW81">
        <v>0.76</v>
      </c>
      <c r="AX81">
        <v>0.74</v>
      </c>
      <c r="AY81">
        <v>0.72</v>
      </c>
      <c r="AZ81">
        <v>0.71</v>
      </c>
      <c r="BA81">
        <v>0.69</v>
      </c>
      <c r="BB81">
        <v>0.67</v>
      </c>
      <c r="BC81">
        <v>0.67</v>
      </c>
      <c r="BD81">
        <v>0.68</v>
      </c>
      <c r="BE81">
        <v>0.7</v>
      </c>
      <c r="BF81">
        <v>0.7</v>
      </c>
      <c r="BG81">
        <v>0.7</v>
      </c>
    </row>
    <row r="82" spans="13:59">
      <c r="M82" t="s">
        <v>403</v>
      </c>
      <c r="N82">
        <v>1.39</v>
      </c>
      <c r="O82">
        <v>1.46</v>
      </c>
      <c r="P82">
        <v>1.6</v>
      </c>
      <c r="Q82">
        <v>1.71</v>
      </c>
      <c r="R82">
        <v>1.67</v>
      </c>
      <c r="S82">
        <v>1.66</v>
      </c>
      <c r="T82">
        <v>1.68</v>
      </c>
      <c r="U82">
        <v>1.75</v>
      </c>
      <c r="V82">
        <v>1.86</v>
      </c>
      <c r="W82">
        <v>1.85</v>
      </c>
      <c r="X82">
        <v>1.86</v>
      </c>
      <c r="Y82">
        <v>1.97</v>
      </c>
      <c r="Z82">
        <v>2.0699999999999998</v>
      </c>
      <c r="AA82">
        <v>2.1</v>
      </c>
      <c r="AB82">
        <v>2.16</v>
      </c>
      <c r="AC82">
        <v>1.97</v>
      </c>
      <c r="AD82">
        <v>1.81</v>
      </c>
      <c r="AE82">
        <v>1.8</v>
      </c>
      <c r="AF82">
        <v>1.64</v>
      </c>
      <c r="AG82">
        <v>1.59</v>
      </c>
      <c r="AH82">
        <v>1.62</v>
      </c>
      <c r="AI82">
        <v>1.6</v>
      </c>
      <c r="AJ82">
        <v>1.5</v>
      </c>
      <c r="AK82">
        <v>1.47</v>
      </c>
      <c r="AL82">
        <v>1.51</v>
      </c>
      <c r="AM82">
        <v>1.48</v>
      </c>
      <c r="AN82">
        <v>1.45</v>
      </c>
      <c r="AO82">
        <v>1.43</v>
      </c>
      <c r="AP82">
        <v>1.48</v>
      </c>
      <c r="AQ82">
        <v>1.4</v>
      </c>
      <c r="AR82">
        <v>1.45</v>
      </c>
      <c r="AS82">
        <v>1.5</v>
      </c>
      <c r="AT82">
        <v>1.46</v>
      </c>
      <c r="AU82">
        <v>1.17</v>
      </c>
      <c r="AV82">
        <v>1.1399999999999999</v>
      </c>
      <c r="AW82">
        <v>1.1100000000000001</v>
      </c>
      <c r="AX82">
        <v>1.07</v>
      </c>
      <c r="AY82">
        <v>1.04</v>
      </c>
      <c r="AZ82">
        <v>0.99</v>
      </c>
      <c r="BA82">
        <v>0.96</v>
      </c>
      <c r="BB82">
        <v>0.93</v>
      </c>
      <c r="BC82">
        <v>0.89</v>
      </c>
      <c r="BD82">
        <v>0.87</v>
      </c>
      <c r="BE82">
        <v>0.85</v>
      </c>
      <c r="BF82">
        <v>0.83</v>
      </c>
      <c r="BG82">
        <v>0.8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412</v>
      </c>
    </row>
    <row r="103" spans="1:54">
      <c r="M103" s="14" t="s">
        <v>121</v>
      </c>
      <c r="N103" s="14" t="s">
        <v>277</v>
      </c>
      <c r="O103" s="14" t="s">
        <v>278</v>
      </c>
      <c r="P103" s="14" t="s">
        <v>279</v>
      </c>
      <c r="Q103" s="14" t="s">
        <v>280</v>
      </c>
      <c r="R103" s="14" t="s">
        <v>281</v>
      </c>
      <c r="S103" s="14" t="s">
        <v>282</v>
      </c>
      <c r="T103" s="14" t="s">
        <v>283</v>
      </c>
      <c r="U103" s="14" t="s">
        <v>284</v>
      </c>
      <c r="V103" s="14" t="s">
        <v>285</v>
      </c>
      <c r="W103" s="14" t="s">
        <v>286</v>
      </c>
      <c r="X103" s="14" t="s">
        <v>234</v>
      </c>
      <c r="Y103" s="14" t="s">
        <v>287</v>
      </c>
      <c r="Z103" s="14" t="s">
        <v>288</v>
      </c>
      <c r="AA103" s="14" t="s">
        <v>289</v>
      </c>
      <c r="AB103" s="14" t="s">
        <v>290</v>
      </c>
      <c r="AC103" s="14" t="s">
        <v>291</v>
      </c>
    </row>
    <row r="104" spans="1:54">
      <c r="B104" t="s">
        <v>302</v>
      </c>
      <c r="M104" t="s">
        <v>413</v>
      </c>
      <c r="N104">
        <v>5.17</v>
      </c>
      <c r="O104">
        <v>8.1</v>
      </c>
      <c r="P104">
        <v>9.1199999999999992</v>
      </c>
      <c r="Q104">
        <v>10.18</v>
      </c>
      <c r="R104">
        <v>11.05</v>
      </c>
      <c r="S104">
        <v>11.25</v>
      </c>
      <c r="T104">
        <v>12.07</v>
      </c>
      <c r="U104">
        <v>12.65</v>
      </c>
      <c r="V104">
        <v>13.23</v>
      </c>
      <c r="W104">
        <v>13.91</v>
      </c>
      <c r="X104">
        <v>14.59</v>
      </c>
      <c r="Y104">
        <v>14.59</v>
      </c>
      <c r="Z104">
        <v>14.02</v>
      </c>
      <c r="AA104">
        <v>13.15</v>
      </c>
      <c r="AB104">
        <v>13.01</v>
      </c>
      <c r="AC104">
        <v>12.63</v>
      </c>
    </row>
    <row r="105" spans="1:54">
      <c r="B105" t="s">
        <v>371</v>
      </c>
      <c r="C105" t="s">
        <v>121</v>
      </c>
      <c r="M105" t="s">
        <v>414</v>
      </c>
      <c r="N105">
        <v>3.14</v>
      </c>
      <c r="O105">
        <v>4.92</v>
      </c>
      <c r="P105">
        <v>5.54</v>
      </c>
      <c r="Q105">
        <v>6.18</v>
      </c>
      <c r="R105">
        <v>6.71</v>
      </c>
      <c r="S105">
        <v>6.83</v>
      </c>
      <c r="T105">
        <v>7.33</v>
      </c>
      <c r="U105">
        <v>7.68</v>
      </c>
      <c r="V105">
        <v>8.0299999999999994</v>
      </c>
      <c r="W105">
        <v>8.44</v>
      </c>
      <c r="X105">
        <v>8.86</v>
      </c>
      <c r="Y105">
        <v>8.86</v>
      </c>
      <c r="Z105">
        <v>8.51</v>
      </c>
      <c r="AA105">
        <v>7.99</v>
      </c>
      <c r="AB105">
        <v>7.9</v>
      </c>
      <c r="AC105">
        <v>7.67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393</v>
      </c>
    </row>
    <row r="128" spans="1:54">
      <c r="M128" s="14" t="s">
        <v>121</v>
      </c>
      <c r="N128" s="14" t="s">
        <v>277</v>
      </c>
      <c r="O128" s="14" t="s">
        <v>282</v>
      </c>
      <c r="P128" s="14" t="s">
        <v>234</v>
      </c>
    </row>
    <row r="129" spans="2:16">
      <c r="B129" t="s">
        <v>398</v>
      </c>
      <c r="M129" t="s">
        <v>394</v>
      </c>
      <c r="N129" s="9">
        <v>7.0000000000000007E-2</v>
      </c>
      <c r="O129" s="9">
        <v>0.24</v>
      </c>
      <c r="P129" s="9">
        <v>0.4</v>
      </c>
    </row>
    <row r="130" spans="2:16">
      <c r="B130" t="s">
        <v>397</v>
      </c>
      <c r="C130" t="s">
        <v>121</v>
      </c>
      <c r="M130" t="s">
        <v>395</v>
      </c>
      <c r="N130" s="9">
        <v>0.05</v>
      </c>
      <c r="O130" s="9">
        <v>0.18</v>
      </c>
      <c r="P130" s="9">
        <v>0.3</v>
      </c>
    </row>
    <row r="131" spans="2:16">
      <c r="M131" t="s">
        <v>396</v>
      </c>
      <c r="N131" s="9">
        <v>0.03</v>
      </c>
      <c r="O131" s="9">
        <v>0.12</v>
      </c>
      <c r="P131" s="9">
        <v>0.2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378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379</v>
      </c>
      <c r="N154">
        <v>0.62</v>
      </c>
      <c r="O154">
        <v>0.51</v>
      </c>
      <c r="P154">
        <v>0.4</v>
      </c>
      <c r="Q154">
        <v>0.35</v>
      </c>
      <c r="R154">
        <v>0.41</v>
      </c>
      <c r="S154">
        <v>0.54</v>
      </c>
      <c r="T154">
        <v>0.42</v>
      </c>
      <c r="U154">
        <v>0.49</v>
      </c>
      <c r="V154">
        <v>0.27</v>
      </c>
      <c r="W154">
        <v>0.28000000000000003</v>
      </c>
      <c r="X154">
        <v>0.27</v>
      </c>
      <c r="Y154">
        <v>0.21</v>
      </c>
      <c r="Z154">
        <v>0.24</v>
      </c>
      <c r="AA154">
        <v>0.23</v>
      </c>
      <c r="AB154">
        <v>0.16</v>
      </c>
      <c r="AC154">
        <v>0.23</v>
      </c>
      <c r="AD154">
        <v>0.2</v>
      </c>
      <c r="AE154">
        <v>0.2</v>
      </c>
      <c r="AF154">
        <v>0.24</v>
      </c>
      <c r="AG154">
        <v>0.19</v>
      </c>
      <c r="AH154">
        <v>0.16</v>
      </c>
      <c r="AI154">
        <v>0.17</v>
      </c>
      <c r="AJ154">
        <v>0.2</v>
      </c>
      <c r="AK154">
        <v>0.25</v>
      </c>
      <c r="AL154">
        <v>0.24</v>
      </c>
      <c r="AM154">
        <v>0.18</v>
      </c>
      <c r="AN154">
        <v>0.22</v>
      </c>
      <c r="AO154">
        <v>0.22</v>
      </c>
      <c r="AP154">
        <v>0.25</v>
      </c>
      <c r="AQ154">
        <v>0.19</v>
      </c>
      <c r="AR154">
        <v>0.26</v>
      </c>
      <c r="AS154">
        <v>0.23</v>
      </c>
      <c r="AT154">
        <v>0.23</v>
      </c>
      <c r="AU154">
        <v>0.22</v>
      </c>
      <c r="AV154">
        <v>0.22</v>
      </c>
      <c r="AW154">
        <v>0.22</v>
      </c>
      <c r="AX154">
        <v>0.22</v>
      </c>
      <c r="AY154">
        <v>0.22</v>
      </c>
      <c r="AZ154">
        <v>0.22</v>
      </c>
      <c r="BA154">
        <v>0.22</v>
      </c>
      <c r="BB154">
        <v>0.22</v>
      </c>
      <c r="BC154">
        <v>0.22</v>
      </c>
      <c r="BD154">
        <v>0.22</v>
      </c>
      <c r="BE154">
        <v>0.22</v>
      </c>
      <c r="BF154">
        <v>0.22</v>
      </c>
      <c r="BG154">
        <v>0.22</v>
      </c>
    </row>
    <row r="155" spans="1:59">
      <c r="B155" t="s">
        <v>332</v>
      </c>
      <c r="C155" t="s">
        <v>121</v>
      </c>
      <c r="M155" t="s">
        <v>380</v>
      </c>
      <c r="N155">
        <v>0.82</v>
      </c>
      <c r="O155">
        <v>0.77</v>
      </c>
      <c r="P155">
        <v>0.77</v>
      </c>
      <c r="Q155">
        <v>0.75</v>
      </c>
      <c r="R155">
        <v>0.79</v>
      </c>
      <c r="S155">
        <v>0.7</v>
      </c>
      <c r="T155">
        <v>0.56000000000000005</v>
      </c>
      <c r="U155">
        <v>0.55000000000000004</v>
      </c>
      <c r="V155">
        <v>0.64</v>
      </c>
      <c r="W155">
        <v>0.61</v>
      </c>
      <c r="X155">
        <v>0.56000000000000005</v>
      </c>
      <c r="Y155">
        <v>0.51</v>
      </c>
      <c r="Z155">
        <v>0.54</v>
      </c>
      <c r="AA155">
        <v>0.43</v>
      </c>
      <c r="AB155">
        <v>0.48</v>
      </c>
      <c r="AC155">
        <v>0.45</v>
      </c>
      <c r="AD155">
        <v>0.46</v>
      </c>
      <c r="AE155">
        <v>0.51</v>
      </c>
      <c r="AF155">
        <v>0.47</v>
      </c>
      <c r="AG155">
        <v>0.44</v>
      </c>
      <c r="AH155">
        <v>0.45</v>
      </c>
      <c r="AI155">
        <v>0.45</v>
      </c>
      <c r="AJ155">
        <v>0.44</v>
      </c>
      <c r="AK155">
        <v>0.43</v>
      </c>
      <c r="AL155">
        <v>0.44</v>
      </c>
      <c r="AM155">
        <v>0.48</v>
      </c>
      <c r="AN155">
        <v>0.46</v>
      </c>
      <c r="AO155">
        <v>0.47</v>
      </c>
      <c r="AP155">
        <v>0.45</v>
      </c>
      <c r="AQ155">
        <v>0.47</v>
      </c>
      <c r="AR155">
        <v>0.46</v>
      </c>
      <c r="AS155">
        <v>0.42</v>
      </c>
      <c r="AT155">
        <v>0.42</v>
      </c>
      <c r="AU155">
        <v>0.41</v>
      </c>
      <c r="AV155">
        <v>0.41</v>
      </c>
      <c r="AW155">
        <v>0.4</v>
      </c>
      <c r="AX155">
        <v>0.4</v>
      </c>
      <c r="AY155">
        <v>0.39</v>
      </c>
      <c r="AZ155">
        <v>0.39</v>
      </c>
      <c r="BA155">
        <v>0.39</v>
      </c>
      <c r="BB155">
        <v>0.38</v>
      </c>
      <c r="BC155">
        <v>0.38</v>
      </c>
      <c r="BD155">
        <v>0.38</v>
      </c>
      <c r="BE155">
        <v>0.38</v>
      </c>
      <c r="BF155">
        <v>0.38</v>
      </c>
      <c r="BG155">
        <v>0.38</v>
      </c>
    </row>
    <row r="156" spans="1:59">
      <c r="M156" t="s">
        <v>381</v>
      </c>
      <c r="N156">
        <v>0.18</v>
      </c>
      <c r="O156">
        <v>0.12</v>
      </c>
      <c r="P156">
        <v>0.21</v>
      </c>
      <c r="Q156">
        <v>0.13</v>
      </c>
      <c r="R156">
        <v>0.1</v>
      </c>
      <c r="S156">
        <v>0.11</v>
      </c>
      <c r="T156">
        <v>7.0000000000000007E-2</v>
      </c>
      <c r="U156">
        <v>0.09</v>
      </c>
      <c r="V156">
        <v>7.0000000000000007E-2</v>
      </c>
      <c r="W156">
        <v>0.09</v>
      </c>
      <c r="X156">
        <v>0.09</v>
      </c>
      <c r="Y156">
        <v>0.05</v>
      </c>
      <c r="Z156">
        <v>0.12</v>
      </c>
      <c r="AA156">
        <v>0.1</v>
      </c>
      <c r="AB156">
        <v>7.0000000000000007E-2</v>
      </c>
      <c r="AC156">
        <v>0.06</v>
      </c>
      <c r="AD156">
        <v>0.1</v>
      </c>
      <c r="AE156">
        <v>0.15</v>
      </c>
      <c r="AF156">
        <v>0.1</v>
      </c>
      <c r="AG156">
        <v>0.06</v>
      </c>
      <c r="AH156">
        <v>0.03</v>
      </c>
      <c r="AI156">
        <v>0.06</v>
      </c>
      <c r="AJ156">
        <v>0.05</v>
      </c>
      <c r="AK156">
        <v>0.03</v>
      </c>
      <c r="AL156">
        <v>7.0000000000000007E-2</v>
      </c>
      <c r="AM156">
        <v>0.03</v>
      </c>
      <c r="AN156">
        <v>0.04</v>
      </c>
      <c r="AO156">
        <v>0.03</v>
      </c>
      <c r="AP156">
        <v>0.11</v>
      </c>
      <c r="AQ156">
        <v>0.08</v>
      </c>
      <c r="AR156">
        <v>0.06</v>
      </c>
      <c r="AS156">
        <v>0.04</v>
      </c>
      <c r="AT156">
        <v>0.04</v>
      </c>
      <c r="AU156">
        <v>0.05</v>
      </c>
      <c r="AV156">
        <v>0.05</v>
      </c>
      <c r="AW156">
        <v>0.05</v>
      </c>
      <c r="AX156">
        <v>0.04</v>
      </c>
      <c r="AY156">
        <v>0.03</v>
      </c>
      <c r="AZ156">
        <v>0.04</v>
      </c>
      <c r="BA156">
        <v>0.03</v>
      </c>
      <c r="BB156">
        <v>0.03</v>
      </c>
      <c r="BC156">
        <v>0.03</v>
      </c>
      <c r="BD156">
        <v>0.02</v>
      </c>
      <c r="BE156">
        <v>0.03</v>
      </c>
      <c r="BF156">
        <v>0.03</v>
      </c>
      <c r="BG156">
        <v>0.03</v>
      </c>
    </row>
    <row r="157" spans="1:59">
      <c r="M157" t="s">
        <v>132</v>
      </c>
      <c r="N157">
        <v>0.26</v>
      </c>
      <c r="O157">
        <v>0.27</v>
      </c>
      <c r="P157">
        <v>0.27</v>
      </c>
      <c r="Q157">
        <v>0.28000000000000003</v>
      </c>
      <c r="R157">
        <v>0.27</v>
      </c>
      <c r="S157">
        <v>0.28000000000000003</v>
      </c>
      <c r="T157">
        <v>0.28000000000000003</v>
      </c>
      <c r="U157">
        <v>0.27</v>
      </c>
      <c r="V157">
        <v>0.27</v>
      </c>
      <c r="W157">
        <v>0.27</v>
      </c>
      <c r="X157">
        <v>0.27</v>
      </c>
      <c r="Y157">
        <v>0.27</v>
      </c>
      <c r="Z157">
        <v>0.26</v>
      </c>
      <c r="AA157">
        <v>0.23</v>
      </c>
      <c r="AB157">
        <v>0.21</v>
      </c>
      <c r="AC157">
        <v>0.19</v>
      </c>
      <c r="AD157">
        <v>0.18</v>
      </c>
      <c r="AE157">
        <v>0.17</v>
      </c>
      <c r="AF157">
        <v>0.17</v>
      </c>
      <c r="AG157">
        <v>0.16</v>
      </c>
      <c r="AH157">
        <v>0.16</v>
      </c>
      <c r="AI157">
        <v>0.16</v>
      </c>
      <c r="AJ157">
        <v>0.16</v>
      </c>
      <c r="AK157">
        <v>0.16</v>
      </c>
      <c r="AL157">
        <v>0.16</v>
      </c>
      <c r="AM157">
        <v>0.16</v>
      </c>
      <c r="AN157">
        <v>0.16</v>
      </c>
      <c r="AO157">
        <v>0.16</v>
      </c>
      <c r="AP157">
        <v>0.16</v>
      </c>
      <c r="AQ157">
        <v>0.15</v>
      </c>
      <c r="AR157">
        <v>0.16</v>
      </c>
      <c r="AS157">
        <v>0.16</v>
      </c>
      <c r="AT157">
        <v>0.16</v>
      </c>
      <c r="AU157">
        <v>0.16</v>
      </c>
      <c r="AV157">
        <v>0.16</v>
      </c>
      <c r="AW157">
        <v>0.16</v>
      </c>
      <c r="AX157">
        <v>0.16</v>
      </c>
      <c r="AY157">
        <v>0.16</v>
      </c>
      <c r="AZ157">
        <v>0.16</v>
      </c>
      <c r="BA157">
        <v>0.16</v>
      </c>
      <c r="BB157">
        <v>0.16</v>
      </c>
      <c r="BC157">
        <v>0.16</v>
      </c>
      <c r="BD157">
        <v>0.16</v>
      </c>
      <c r="BE157">
        <v>0.16</v>
      </c>
      <c r="BF157">
        <v>0.16</v>
      </c>
      <c r="BG157">
        <v>0.16</v>
      </c>
    </row>
    <row r="158" spans="1:59">
      <c r="M158" t="s">
        <v>133</v>
      </c>
      <c r="N158">
        <v>0.73</v>
      </c>
      <c r="O158">
        <v>0.72</v>
      </c>
      <c r="P158">
        <v>0.71</v>
      </c>
      <c r="Q158">
        <v>0.71</v>
      </c>
      <c r="R158">
        <v>0.7</v>
      </c>
      <c r="S158">
        <v>0.69</v>
      </c>
      <c r="T158">
        <v>0.69</v>
      </c>
      <c r="U158">
        <v>0.68</v>
      </c>
      <c r="V158">
        <v>0.67</v>
      </c>
      <c r="W158">
        <v>0.67</v>
      </c>
      <c r="X158">
        <v>0.66</v>
      </c>
      <c r="Y158">
        <v>0.65</v>
      </c>
      <c r="Z158">
        <v>0.64</v>
      </c>
      <c r="AA158">
        <v>0.64</v>
      </c>
      <c r="AB158">
        <v>0.63</v>
      </c>
      <c r="AC158">
        <v>0.62</v>
      </c>
      <c r="AD158">
        <v>0.62</v>
      </c>
      <c r="AE158">
        <v>0.61</v>
      </c>
      <c r="AF158">
        <v>0.6</v>
      </c>
      <c r="AG158">
        <v>0.6</v>
      </c>
      <c r="AH158">
        <v>0.59</v>
      </c>
      <c r="AI158">
        <v>0.57999999999999996</v>
      </c>
      <c r="AJ158">
        <v>0.56999999999999995</v>
      </c>
      <c r="AK158">
        <v>0.56000000000000005</v>
      </c>
      <c r="AL158">
        <v>0.56000000000000005</v>
      </c>
      <c r="AM158">
        <v>0.55000000000000004</v>
      </c>
      <c r="AN158">
        <v>0.54</v>
      </c>
      <c r="AO158">
        <v>0.54</v>
      </c>
      <c r="AP158">
        <v>0.54</v>
      </c>
      <c r="AQ158">
        <v>0.54</v>
      </c>
      <c r="AR158">
        <v>0.53</v>
      </c>
      <c r="AS158">
        <v>0.53</v>
      </c>
      <c r="AT158">
        <v>0.53</v>
      </c>
      <c r="AU158">
        <v>0.52</v>
      </c>
      <c r="AV158">
        <v>0.51</v>
      </c>
      <c r="AW158">
        <v>0.5</v>
      </c>
      <c r="AX158">
        <v>0.48</v>
      </c>
      <c r="AY158">
        <v>0.47</v>
      </c>
      <c r="AZ158">
        <v>0.46</v>
      </c>
      <c r="BA158">
        <v>0.43</v>
      </c>
      <c r="BB158">
        <v>0.41</v>
      </c>
      <c r="BC158">
        <v>0.41</v>
      </c>
      <c r="BD158">
        <v>0.41</v>
      </c>
      <c r="BE158">
        <v>0.41</v>
      </c>
      <c r="BF158">
        <v>0.41</v>
      </c>
      <c r="BG158">
        <v>0.41</v>
      </c>
    </row>
    <row r="159" spans="1:59">
      <c r="M159" t="s">
        <v>382</v>
      </c>
      <c r="N159">
        <v>1.67</v>
      </c>
      <c r="O159">
        <v>1.64</v>
      </c>
      <c r="P159">
        <v>1.54</v>
      </c>
      <c r="Q159">
        <v>1.39</v>
      </c>
      <c r="R159">
        <v>1.36</v>
      </c>
      <c r="S159">
        <v>1.32</v>
      </c>
      <c r="T159">
        <v>1.21</v>
      </c>
      <c r="U159">
        <v>1.2</v>
      </c>
      <c r="V159">
        <v>1.18</v>
      </c>
      <c r="W159">
        <v>1.0900000000000001</v>
      </c>
      <c r="X159">
        <v>1.05</v>
      </c>
      <c r="Y159">
        <v>0.97</v>
      </c>
      <c r="Z159">
        <v>0.88</v>
      </c>
      <c r="AA159">
        <v>0.84</v>
      </c>
      <c r="AB159">
        <v>0.86</v>
      </c>
      <c r="AC159">
        <v>0.86</v>
      </c>
      <c r="AD159">
        <v>0.8</v>
      </c>
      <c r="AE159">
        <v>0.81</v>
      </c>
      <c r="AF159">
        <v>0.92</v>
      </c>
      <c r="AG159">
        <v>0.88</v>
      </c>
      <c r="AH159">
        <v>0.83</v>
      </c>
      <c r="AI159">
        <v>0.85</v>
      </c>
      <c r="AJ159">
        <v>0.83</v>
      </c>
      <c r="AK159">
        <v>0.83</v>
      </c>
      <c r="AL159">
        <v>0.85</v>
      </c>
      <c r="AM159">
        <v>0.88</v>
      </c>
      <c r="AN159">
        <v>1.01</v>
      </c>
      <c r="AO159">
        <v>1.04</v>
      </c>
      <c r="AP159">
        <v>0.93</v>
      </c>
      <c r="AQ159">
        <v>0.98</v>
      </c>
      <c r="AR159">
        <v>1.05</v>
      </c>
      <c r="AS159">
        <v>0.92</v>
      </c>
      <c r="AT159">
        <v>0.92</v>
      </c>
      <c r="AU159">
        <v>0.86</v>
      </c>
      <c r="AV159">
        <v>0.85</v>
      </c>
      <c r="AW159">
        <v>0.84</v>
      </c>
      <c r="AX159">
        <v>0.84</v>
      </c>
      <c r="AY159">
        <v>0.83</v>
      </c>
      <c r="AZ159">
        <v>0.83</v>
      </c>
      <c r="BA159">
        <v>0.83</v>
      </c>
      <c r="BB159">
        <v>0.82</v>
      </c>
      <c r="BC159">
        <v>0.83</v>
      </c>
      <c r="BD159">
        <v>0.83</v>
      </c>
      <c r="BE159">
        <v>0.84</v>
      </c>
      <c r="BF159">
        <v>0.84</v>
      </c>
      <c r="BG159">
        <v>0.85</v>
      </c>
    </row>
    <row r="160" spans="1:59">
      <c r="M160" t="s">
        <v>134</v>
      </c>
      <c r="N160">
        <v>0.9</v>
      </c>
      <c r="O160">
        <v>0.9</v>
      </c>
      <c r="P160">
        <v>0.91</v>
      </c>
      <c r="Q160">
        <v>0.92</v>
      </c>
      <c r="R160">
        <v>0.89</v>
      </c>
      <c r="S160">
        <v>0.86</v>
      </c>
      <c r="T160">
        <v>0.86</v>
      </c>
      <c r="U160">
        <v>0.85</v>
      </c>
      <c r="V160">
        <v>0.87</v>
      </c>
      <c r="W160">
        <v>0.85</v>
      </c>
      <c r="X160">
        <v>0.85</v>
      </c>
      <c r="Y160">
        <v>0.88</v>
      </c>
      <c r="Z160">
        <v>0.9</v>
      </c>
      <c r="AA160">
        <v>0.89</v>
      </c>
      <c r="AB160">
        <v>0.9</v>
      </c>
      <c r="AC160">
        <v>0.9</v>
      </c>
      <c r="AD160">
        <v>0.88</v>
      </c>
      <c r="AE160">
        <v>0.93</v>
      </c>
      <c r="AF160">
        <v>0.91</v>
      </c>
      <c r="AG160">
        <v>0.89</v>
      </c>
      <c r="AH160">
        <v>0.9</v>
      </c>
      <c r="AI160">
        <v>0.89</v>
      </c>
      <c r="AJ160">
        <v>0.89</v>
      </c>
      <c r="AK160">
        <v>0.9</v>
      </c>
      <c r="AL160">
        <v>0.9</v>
      </c>
      <c r="AM160">
        <v>0.91</v>
      </c>
      <c r="AN160">
        <v>0.91</v>
      </c>
      <c r="AO160">
        <v>0.93</v>
      </c>
      <c r="AP160">
        <v>0.94</v>
      </c>
      <c r="AQ160">
        <v>0.91</v>
      </c>
      <c r="AR160">
        <v>0.92</v>
      </c>
      <c r="AS160">
        <v>0.9</v>
      </c>
      <c r="AT160">
        <v>0.89</v>
      </c>
      <c r="AU160">
        <v>0.9</v>
      </c>
      <c r="AV160">
        <v>0.89</v>
      </c>
      <c r="AW160">
        <v>0.89</v>
      </c>
      <c r="AX160">
        <v>0.89</v>
      </c>
      <c r="AY160">
        <v>0.89</v>
      </c>
      <c r="AZ160">
        <v>0.88</v>
      </c>
      <c r="BA160">
        <v>0.88</v>
      </c>
      <c r="BB160">
        <v>0.88</v>
      </c>
      <c r="BC160">
        <v>0.87</v>
      </c>
      <c r="BD160">
        <v>0.87</v>
      </c>
      <c r="BE160">
        <v>0.86</v>
      </c>
      <c r="BF160">
        <v>0.85</v>
      </c>
      <c r="BG160">
        <v>0.84</v>
      </c>
    </row>
    <row r="161" spans="1:59">
      <c r="M161" t="s">
        <v>383</v>
      </c>
      <c r="N161">
        <v>0.65</v>
      </c>
      <c r="O161">
        <v>0.62</v>
      </c>
      <c r="P161">
        <v>0.47</v>
      </c>
      <c r="Q161">
        <v>0.55000000000000004</v>
      </c>
      <c r="R161">
        <v>0.53</v>
      </c>
      <c r="S161">
        <v>0.62</v>
      </c>
      <c r="T161">
        <v>0.62</v>
      </c>
      <c r="U161">
        <v>0.66</v>
      </c>
      <c r="V161">
        <v>0.65</v>
      </c>
      <c r="W161">
        <v>0.6</v>
      </c>
      <c r="X161">
        <v>0.66</v>
      </c>
      <c r="Y161">
        <v>0.67</v>
      </c>
      <c r="Z161">
        <v>0.63</v>
      </c>
      <c r="AA161">
        <v>0.66</v>
      </c>
      <c r="AB161">
        <v>0.66</v>
      </c>
      <c r="AC161">
        <v>0.69</v>
      </c>
      <c r="AD161">
        <v>0.69</v>
      </c>
      <c r="AE161">
        <v>0.66</v>
      </c>
      <c r="AF161">
        <v>0.71</v>
      </c>
      <c r="AG161">
        <v>0.8</v>
      </c>
      <c r="AH161">
        <v>0.73</v>
      </c>
      <c r="AI161">
        <v>0.75</v>
      </c>
      <c r="AJ161">
        <v>0.77</v>
      </c>
      <c r="AK161">
        <v>0.76</v>
      </c>
      <c r="AL161">
        <v>0.82</v>
      </c>
      <c r="AM161">
        <v>0.81</v>
      </c>
      <c r="AN161">
        <v>0.77</v>
      </c>
      <c r="AO161">
        <v>0.81</v>
      </c>
      <c r="AP161">
        <v>0.6</v>
      </c>
      <c r="AQ161">
        <v>0.84</v>
      </c>
      <c r="AR161">
        <v>0.79</v>
      </c>
      <c r="AS161">
        <v>0.81</v>
      </c>
      <c r="AT161">
        <v>0.82</v>
      </c>
      <c r="AU161">
        <v>0.79</v>
      </c>
      <c r="AV161">
        <v>0.79</v>
      </c>
      <c r="AW161">
        <v>0.79</v>
      </c>
      <c r="AX161">
        <v>0.81</v>
      </c>
      <c r="AY161">
        <v>0.84</v>
      </c>
      <c r="AZ161">
        <v>0.84</v>
      </c>
      <c r="BA161">
        <v>0.84</v>
      </c>
      <c r="BB161">
        <v>0.84</v>
      </c>
      <c r="BC161">
        <v>0.84</v>
      </c>
      <c r="BD161">
        <v>0.84</v>
      </c>
      <c r="BE161">
        <v>0.85</v>
      </c>
      <c r="BF161">
        <v>0.85</v>
      </c>
      <c r="BG161">
        <v>0.85</v>
      </c>
    </row>
    <row r="176" spans="1: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15" s="22" customFormat="1">
      <c r="M177" s="23" t="s">
        <v>384</v>
      </c>
    </row>
    <row r="178" spans="2:15">
      <c r="M178" s="14" t="s">
        <v>121</v>
      </c>
      <c r="N178" s="14" t="s">
        <v>234</v>
      </c>
      <c r="O178" s="14" t="s">
        <v>291</v>
      </c>
    </row>
    <row r="179" spans="2:15">
      <c r="B179" t="s">
        <v>330</v>
      </c>
      <c r="M179" t="s">
        <v>385</v>
      </c>
      <c r="N179">
        <v>0.17</v>
      </c>
      <c r="O179">
        <v>0.17</v>
      </c>
    </row>
    <row r="180" spans="2:15">
      <c r="B180" t="s">
        <v>392</v>
      </c>
      <c r="C180" t="s">
        <v>121</v>
      </c>
      <c r="M180" t="s">
        <v>386</v>
      </c>
      <c r="N180">
        <v>3.88</v>
      </c>
      <c r="O180">
        <v>3.85</v>
      </c>
    </row>
    <row r="181" spans="2:15">
      <c r="M181" t="s">
        <v>387</v>
      </c>
      <c r="N181">
        <v>0.36</v>
      </c>
      <c r="O181">
        <v>0.32</v>
      </c>
    </row>
    <row r="182" spans="2:15">
      <c r="M182" t="s">
        <v>388</v>
      </c>
      <c r="N182">
        <v>0.15</v>
      </c>
      <c r="O182">
        <v>0.14000000000000001</v>
      </c>
    </row>
    <row r="183" spans="2:15">
      <c r="M183" t="s">
        <v>389</v>
      </c>
      <c r="N183">
        <v>1.1000000000000001</v>
      </c>
      <c r="O183">
        <v>1.1200000000000001</v>
      </c>
    </row>
    <row r="184" spans="2:15">
      <c r="M184" t="s">
        <v>390</v>
      </c>
      <c r="N184">
        <v>0.93</v>
      </c>
      <c r="O184">
        <v>0.8</v>
      </c>
    </row>
    <row r="185" spans="2:15">
      <c r="M185" t="s">
        <v>382</v>
      </c>
      <c r="N185">
        <v>0.82</v>
      </c>
      <c r="O185">
        <v>0.85</v>
      </c>
    </row>
    <row r="186" spans="2:15">
      <c r="M186" t="s">
        <v>134</v>
      </c>
      <c r="N186">
        <v>0.88</v>
      </c>
      <c r="O186">
        <v>0.84</v>
      </c>
    </row>
    <row r="187" spans="2:15">
      <c r="M187" t="s">
        <v>132</v>
      </c>
      <c r="N187">
        <v>0.16</v>
      </c>
      <c r="O187">
        <v>0.16</v>
      </c>
    </row>
    <row r="188" spans="2:15">
      <c r="M188" t="s">
        <v>383</v>
      </c>
      <c r="N188">
        <v>0.84</v>
      </c>
      <c r="O188">
        <v>0.85</v>
      </c>
    </row>
    <row r="189" spans="2:15">
      <c r="M189" t="s">
        <v>381</v>
      </c>
      <c r="N189">
        <v>0.03</v>
      </c>
      <c r="O189">
        <v>0.03</v>
      </c>
    </row>
    <row r="190" spans="2:15">
      <c r="M190" t="s">
        <v>391</v>
      </c>
      <c r="N190">
        <v>0.41</v>
      </c>
      <c r="O190">
        <v>0.41</v>
      </c>
    </row>
    <row r="191" spans="2:15">
      <c r="M191" t="s">
        <v>380</v>
      </c>
      <c r="N191">
        <v>0.38</v>
      </c>
      <c r="O191">
        <v>0.38</v>
      </c>
    </row>
    <row r="192" spans="2:15">
      <c r="M192" t="s">
        <v>379</v>
      </c>
      <c r="N192">
        <v>0.22</v>
      </c>
      <c r="O192">
        <v>0.22</v>
      </c>
    </row>
    <row r="201" spans="1: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9" s="22" customFormat="1">
      <c r="M202" s="23" t="s">
        <v>411</v>
      </c>
    </row>
    <row r="203" spans="1:59">
      <c r="M203" s="14" t="s">
        <v>121</v>
      </c>
      <c r="N203" s="14" t="s">
        <v>247</v>
      </c>
      <c r="O203" s="14" t="s">
        <v>248</v>
      </c>
      <c r="P203" s="14" t="s">
        <v>249</v>
      </c>
      <c r="Q203" s="14" t="s">
        <v>250</v>
      </c>
      <c r="R203" s="14" t="s">
        <v>251</v>
      </c>
      <c r="S203" s="14" t="s">
        <v>252</v>
      </c>
      <c r="T203" s="14" t="s">
        <v>253</v>
      </c>
      <c r="U203" s="14" t="s">
        <v>254</v>
      </c>
      <c r="V203" s="14" t="s">
        <v>255</v>
      </c>
      <c r="W203" s="14" t="s">
        <v>256</v>
      </c>
      <c r="X203" s="14" t="s">
        <v>257</v>
      </c>
      <c r="Y203" s="14" t="s">
        <v>258</v>
      </c>
      <c r="Z203" s="14" t="s">
        <v>259</v>
      </c>
      <c r="AA203" s="14" t="s">
        <v>260</v>
      </c>
      <c r="AB203" s="14" t="s">
        <v>261</v>
      </c>
      <c r="AC203" s="14" t="s">
        <v>262</v>
      </c>
      <c r="AD203" s="14" t="s">
        <v>263</v>
      </c>
      <c r="AE203" s="14" t="s">
        <v>264</v>
      </c>
      <c r="AF203" s="14" t="s">
        <v>265</v>
      </c>
      <c r="AG203" s="14" t="s">
        <v>266</v>
      </c>
      <c r="AH203" s="14" t="s">
        <v>267</v>
      </c>
      <c r="AI203" s="14" t="s">
        <v>268</v>
      </c>
      <c r="AJ203" s="14" t="s">
        <v>269</v>
      </c>
      <c r="AK203" s="14" t="s">
        <v>270</v>
      </c>
      <c r="AL203" s="14" t="s">
        <v>271</v>
      </c>
      <c r="AM203" s="14" t="s">
        <v>272</v>
      </c>
      <c r="AN203" s="14" t="s">
        <v>273</v>
      </c>
      <c r="AO203" s="14" t="s">
        <v>274</v>
      </c>
      <c r="AP203" s="14" t="s">
        <v>275</v>
      </c>
      <c r="AQ203" s="14" t="s">
        <v>276</v>
      </c>
      <c r="AR203" s="14" t="s">
        <v>277</v>
      </c>
      <c r="AS203" s="14" t="s">
        <v>278</v>
      </c>
      <c r="AT203" s="14" t="s">
        <v>279</v>
      </c>
      <c r="AU203" s="14" t="s">
        <v>280</v>
      </c>
      <c r="AV203" s="14" t="s">
        <v>281</v>
      </c>
      <c r="AW203" s="14" t="s">
        <v>282</v>
      </c>
      <c r="AX203" s="14" t="s">
        <v>283</v>
      </c>
      <c r="AY203" s="14" t="s">
        <v>284</v>
      </c>
      <c r="AZ203" s="14" t="s">
        <v>285</v>
      </c>
      <c r="BA203" s="14" t="s">
        <v>286</v>
      </c>
      <c r="BB203" s="14" t="s">
        <v>234</v>
      </c>
      <c r="BC203" s="14" t="s">
        <v>287</v>
      </c>
      <c r="BD203" s="14" t="s">
        <v>288</v>
      </c>
      <c r="BE203" s="14" t="s">
        <v>289</v>
      </c>
      <c r="BF203" s="14" t="s">
        <v>290</v>
      </c>
      <c r="BG203" s="14" t="s">
        <v>291</v>
      </c>
    </row>
    <row r="204" spans="1:59">
      <c r="B204" t="s">
        <v>306</v>
      </c>
      <c r="M204" t="s">
        <v>303</v>
      </c>
      <c r="N204">
        <v>13.07</v>
      </c>
      <c r="O204">
        <v>12.94</v>
      </c>
      <c r="P204">
        <v>12.78</v>
      </c>
      <c r="Q204">
        <v>12.71</v>
      </c>
      <c r="R204">
        <v>12.54</v>
      </c>
      <c r="S204">
        <v>12.55</v>
      </c>
      <c r="T204">
        <v>12.18</v>
      </c>
      <c r="U204">
        <v>12.17</v>
      </c>
      <c r="V204">
        <v>12.16</v>
      </c>
      <c r="W204">
        <v>11.78</v>
      </c>
      <c r="X204">
        <v>11.73</v>
      </c>
      <c r="Y204">
        <v>11.77</v>
      </c>
      <c r="Z204">
        <v>11.81</v>
      </c>
      <c r="AA204">
        <v>11.61</v>
      </c>
      <c r="AB204">
        <v>11.55</v>
      </c>
      <c r="AC204">
        <v>11.36</v>
      </c>
      <c r="AD204">
        <v>11.07</v>
      </c>
      <c r="AE204">
        <v>11.28</v>
      </c>
      <c r="AF204">
        <v>11.27</v>
      </c>
      <c r="AG204">
        <v>11.07</v>
      </c>
      <c r="AH204">
        <v>11.02</v>
      </c>
      <c r="AI204">
        <v>10.99</v>
      </c>
      <c r="AJ204">
        <v>11.01</v>
      </c>
      <c r="AK204">
        <v>11</v>
      </c>
      <c r="AL204">
        <v>11.09</v>
      </c>
      <c r="AM204">
        <v>10.98</v>
      </c>
      <c r="AN204">
        <v>11.13</v>
      </c>
      <c r="AO204">
        <v>11.2</v>
      </c>
      <c r="AP204">
        <v>11.08</v>
      </c>
      <c r="AQ204">
        <v>11.06</v>
      </c>
      <c r="AR204">
        <v>11.01</v>
      </c>
      <c r="AS204">
        <v>10.79</v>
      </c>
      <c r="AT204">
        <v>10.76</v>
      </c>
      <c r="AU204">
        <v>10.71</v>
      </c>
      <c r="AV204">
        <v>10.67</v>
      </c>
      <c r="AW204">
        <v>10.65</v>
      </c>
      <c r="AX204">
        <v>10.62</v>
      </c>
      <c r="AY204">
        <v>10.59</v>
      </c>
      <c r="AZ204">
        <v>10.57</v>
      </c>
      <c r="BA204">
        <v>10.53</v>
      </c>
      <c r="BB204">
        <v>10.5</v>
      </c>
    </row>
    <row r="205" spans="1:59">
      <c r="B205" t="s">
        <v>305</v>
      </c>
      <c r="C205" t="s">
        <v>121</v>
      </c>
      <c r="M205" t="s">
        <v>304</v>
      </c>
      <c r="N205">
        <v>13.29</v>
      </c>
      <c r="O205">
        <v>13.15</v>
      </c>
      <c r="P205">
        <v>12.98</v>
      </c>
      <c r="Q205">
        <v>12.93</v>
      </c>
      <c r="R205">
        <v>12.74</v>
      </c>
      <c r="S205">
        <v>12.78</v>
      </c>
      <c r="T205">
        <v>12.4</v>
      </c>
      <c r="U205">
        <v>12.41</v>
      </c>
      <c r="V205">
        <v>12.39</v>
      </c>
      <c r="W205">
        <v>12</v>
      </c>
      <c r="X205">
        <v>11.97</v>
      </c>
      <c r="Y205">
        <v>12.01</v>
      </c>
      <c r="Z205">
        <v>12.06</v>
      </c>
      <c r="AA205">
        <v>11.86</v>
      </c>
      <c r="AB205">
        <v>11.78</v>
      </c>
      <c r="AC205">
        <v>11.59</v>
      </c>
      <c r="AD205">
        <v>11.31</v>
      </c>
      <c r="AE205">
        <v>11.5</v>
      </c>
      <c r="AF205">
        <v>11.49</v>
      </c>
      <c r="AG205">
        <v>11.31</v>
      </c>
      <c r="AH205">
        <v>11.24</v>
      </c>
      <c r="AI205">
        <v>11.22</v>
      </c>
      <c r="AJ205">
        <v>11.23</v>
      </c>
      <c r="AK205">
        <v>11.23</v>
      </c>
      <c r="AL205">
        <v>11.36</v>
      </c>
      <c r="AM205">
        <v>11.24</v>
      </c>
      <c r="AN205">
        <v>11.41</v>
      </c>
      <c r="AO205">
        <v>11.48</v>
      </c>
      <c r="AP205">
        <v>11.33</v>
      </c>
      <c r="AQ205">
        <v>11.31</v>
      </c>
      <c r="AR205">
        <v>11.41</v>
      </c>
      <c r="AS205">
        <v>11.15</v>
      </c>
      <c r="AT205">
        <v>11.11</v>
      </c>
      <c r="AU205">
        <v>10.72</v>
      </c>
      <c r="AV205">
        <v>10.69</v>
      </c>
      <c r="AW205">
        <v>10.59</v>
      </c>
      <c r="AX205">
        <v>10.52</v>
      </c>
      <c r="AY205">
        <v>10.49</v>
      </c>
      <c r="AZ205">
        <v>10.45</v>
      </c>
      <c r="BA205">
        <v>10.39</v>
      </c>
      <c r="BB205">
        <v>10.34</v>
      </c>
      <c r="BC205">
        <v>10.29</v>
      </c>
      <c r="BD205">
        <v>10.25</v>
      </c>
      <c r="BE205">
        <v>10.220000000000001</v>
      </c>
      <c r="BF205">
        <v>10.18</v>
      </c>
      <c r="BG205">
        <v>10.130000000000001</v>
      </c>
    </row>
    <row r="226" spans="1: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s="22" customFormat="1">
      <c r="M227" s="23" t="s">
        <v>415</v>
      </c>
    </row>
    <row r="228" spans="1:59">
      <c r="M228" s="14" t="s">
        <v>121</v>
      </c>
      <c r="N228" s="14" t="s">
        <v>247</v>
      </c>
      <c r="O228" s="14" t="s">
        <v>248</v>
      </c>
      <c r="P228" s="14" t="s">
        <v>249</v>
      </c>
      <c r="Q228" s="14" t="s">
        <v>250</v>
      </c>
      <c r="R228" s="14" t="s">
        <v>251</v>
      </c>
      <c r="S228" s="14" t="s">
        <v>252</v>
      </c>
      <c r="T228" s="14" t="s">
        <v>253</v>
      </c>
      <c r="U228" s="14" t="s">
        <v>254</v>
      </c>
      <c r="V228" s="14" t="s">
        <v>255</v>
      </c>
      <c r="W228" s="14" t="s">
        <v>256</v>
      </c>
      <c r="X228" s="14" t="s">
        <v>257</v>
      </c>
      <c r="Y228" s="14" t="s">
        <v>258</v>
      </c>
      <c r="Z228" s="14" t="s">
        <v>259</v>
      </c>
      <c r="AA228" s="14" t="s">
        <v>260</v>
      </c>
      <c r="AB228" s="14" t="s">
        <v>261</v>
      </c>
      <c r="AC228" s="14" t="s">
        <v>262</v>
      </c>
      <c r="AD228" s="14" t="s">
        <v>263</v>
      </c>
      <c r="AE228" s="14" t="s">
        <v>264</v>
      </c>
      <c r="AF228" s="14" t="s">
        <v>265</v>
      </c>
      <c r="AG228" s="14" t="s">
        <v>266</v>
      </c>
      <c r="AH228" s="14" t="s">
        <v>267</v>
      </c>
      <c r="AI228" s="14" t="s">
        <v>268</v>
      </c>
      <c r="AJ228" s="14" t="s">
        <v>269</v>
      </c>
      <c r="AK228" s="14" t="s">
        <v>270</v>
      </c>
      <c r="AL228" s="14" t="s">
        <v>271</v>
      </c>
      <c r="AM228" s="14" t="s">
        <v>272</v>
      </c>
      <c r="AN228" s="14" t="s">
        <v>273</v>
      </c>
      <c r="AO228" s="14" t="s">
        <v>274</v>
      </c>
      <c r="AP228" s="14" t="s">
        <v>275</v>
      </c>
      <c r="AQ228" s="14" t="s">
        <v>276</v>
      </c>
      <c r="AR228" s="14" t="s">
        <v>277</v>
      </c>
      <c r="AS228" s="14" t="s">
        <v>278</v>
      </c>
      <c r="AT228" s="14" t="s">
        <v>279</v>
      </c>
      <c r="AU228" s="14" t="s">
        <v>280</v>
      </c>
      <c r="AV228" s="14" t="s">
        <v>281</v>
      </c>
      <c r="AW228" s="14" t="s">
        <v>282</v>
      </c>
      <c r="AX228" s="14" t="s">
        <v>283</v>
      </c>
      <c r="AY228" s="14" t="s">
        <v>284</v>
      </c>
      <c r="AZ228" s="14" t="s">
        <v>285</v>
      </c>
      <c r="BA228" s="14" t="s">
        <v>286</v>
      </c>
      <c r="BB228" s="14" t="s">
        <v>234</v>
      </c>
      <c r="BC228" s="14" t="s">
        <v>287</v>
      </c>
      <c r="BD228" s="14" t="s">
        <v>288</v>
      </c>
      <c r="BE228" s="14" t="s">
        <v>289</v>
      </c>
      <c r="BF228" s="14" t="s">
        <v>290</v>
      </c>
      <c r="BG228" s="14" t="s">
        <v>291</v>
      </c>
    </row>
    <row r="229" spans="1:59">
      <c r="B229" t="s">
        <v>302</v>
      </c>
      <c r="M229" t="s">
        <v>400</v>
      </c>
      <c r="N229">
        <v>0.4</v>
      </c>
      <c r="O229">
        <v>0.4</v>
      </c>
      <c r="P229">
        <v>0.41</v>
      </c>
      <c r="Q229">
        <v>0.39</v>
      </c>
      <c r="R229">
        <v>0.39</v>
      </c>
      <c r="S229">
        <v>0.38</v>
      </c>
      <c r="T229">
        <v>0.39</v>
      </c>
      <c r="U229">
        <v>0.4</v>
      </c>
      <c r="V229">
        <v>0.41</v>
      </c>
      <c r="W229">
        <v>0.41</v>
      </c>
      <c r="X229">
        <v>0.41</v>
      </c>
      <c r="Y229">
        <v>0.43</v>
      </c>
      <c r="Z229">
        <v>0.43</v>
      </c>
      <c r="AA229">
        <v>0.43</v>
      </c>
      <c r="AB229">
        <v>0.45</v>
      </c>
      <c r="AC229">
        <v>0.45</v>
      </c>
      <c r="AD229">
        <v>0.45</v>
      </c>
      <c r="AE229">
        <v>0.45</v>
      </c>
      <c r="AF229">
        <v>0.45</v>
      </c>
      <c r="AG229">
        <v>0.43</v>
      </c>
      <c r="AH229">
        <v>0.42</v>
      </c>
      <c r="AI229">
        <v>0.4</v>
      </c>
      <c r="AJ229">
        <v>0.4</v>
      </c>
      <c r="AK229">
        <v>0.39</v>
      </c>
      <c r="AL229">
        <v>0.4</v>
      </c>
      <c r="AM229">
        <v>0.4</v>
      </c>
      <c r="AN229">
        <v>0.4</v>
      </c>
      <c r="AO229">
        <v>0.41</v>
      </c>
      <c r="AP229">
        <v>0.41</v>
      </c>
      <c r="AQ229">
        <v>0.39</v>
      </c>
      <c r="AR229">
        <v>0.4</v>
      </c>
      <c r="AS229">
        <v>0.33</v>
      </c>
      <c r="AT229">
        <v>0.33</v>
      </c>
      <c r="AU229">
        <v>0.33</v>
      </c>
      <c r="AV229">
        <v>0.33</v>
      </c>
      <c r="AW229">
        <v>0.33</v>
      </c>
      <c r="AX229">
        <v>0.33</v>
      </c>
      <c r="AY229">
        <v>0.33</v>
      </c>
      <c r="AZ229">
        <v>0.33</v>
      </c>
      <c r="BA229">
        <v>0.32</v>
      </c>
      <c r="BB229">
        <v>0.32</v>
      </c>
      <c r="BC229">
        <v>0.32</v>
      </c>
      <c r="BD229">
        <v>0.32</v>
      </c>
      <c r="BE229">
        <v>0.32</v>
      </c>
      <c r="BF229">
        <v>0.31</v>
      </c>
      <c r="BG229">
        <v>0.31</v>
      </c>
    </row>
    <row r="230" spans="1:59">
      <c r="B230" t="s">
        <v>353</v>
      </c>
      <c r="C230" t="s">
        <v>121</v>
      </c>
      <c r="M230" t="s">
        <v>403</v>
      </c>
      <c r="N230">
        <v>1.68</v>
      </c>
      <c r="O230">
        <v>1.76</v>
      </c>
      <c r="P230">
        <v>1.92</v>
      </c>
      <c r="Q230">
        <v>2.06</v>
      </c>
      <c r="R230">
        <v>2.0099999999999998</v>
      </c>
      <c r="S230">
        <v>2</v>
      </c>
      <c r="T230">
        <v>2.0099999999999998</v>
      </c>
      <c r="U230">
        <v>2.1</v>
      </c>
      <c r="V230">
        <v>2.2400000000000002</v>
      </c>
      <c r="W230">
        <v>2.2200000000000002</v>
      </c>
      <c r="X230">
        <v>2.23</v>
      </c>
      <c r="Y230">
        <v>2.36</v>
      </c>
      <c r="Z230">
        <v>2.48</v>
      </c>
      <c r="AA230">
        <v>2.5</v>
      </c>
      <c r="AB230">
        <v>2.58</v>
      </c>
      <c r="AC230">
        <v>2.37</v>
      </c>
      <c r="AD230">
        <v>2.2200000000000002</v>
      </c>
      <c r="AE230">
        <v>2.2200000000000002</v>
      </c>
      <c r="AF230">
        <v>2.04</v>
      </c>
      <c r="AG230">
        <v>1.97</v>
      </c>
      <c r="AH230">
        <v>2.02</v>
      </c>
      <c r="AI230">
        <v>2</v>
      </c>
      <c r="AJ230">
        <v>1.88</v>
      </c>
      <c r="AK230">
        <v>1.85</v>
      </c>
      <c r="AL230">
        <v>1.9</v>
      </c>
      <c r="AM230">
        <v>1.87</v>
      </c>
      <c r="AN230">
        <v>1.83</v>
      </c>
      <c r="AO230">
        <v>1.8</v>
      </c>
      <c r="AP230">
        <v>1.87</v>
      </c>
      <c r="AQ230">
        <v>1.76</v>
      </c>
      <c r="AR230">
        <v>1.84</v>
      </c>
      <c r="AS230">
        <v>1.92</v>
      </c>
      <c r="AT230">
        <v>1.86</v>
      </c>
      <c r="AU230">
        <v>1.56</v>
      </c>
      <c r="AV230">
        <v>1.53</v>
      </c>
      <c r="AW230">
        <v>1.5</v>
      </c>
      <c r="AX230">
        <v>1.45</v>
      </c>
      <c r="AY230">
        <v>1.42</v>
      </c>
      <c r="AZ230">
        <v>1.37</v>
      </c>
      <c r="BA230">
        <v>1.33</v>
      </c>
      <c r="BB230">
        <v>1.29</v>
      </c>
      <c r="BC230">
        <v>1.24</v>
      </c>
      <c r="BD230">
        <v>1.21</v>
      </c>
      <c r="BE230">
        <v>1.19</v>
      </c>
      <c r="BF230">
        <v>1.1599999999999999</v>
      </c>
      <c r="BG230">
        <v>1.1299999999999999</v>
      </c>
    </row>
    <row r="231" spans="1:59">
      <c r="M231" t="s">
        <v>416</v>
      </c>
      <c r="N231">
        <v>5.38</v>
      </c>
      <c r="O231">
        <v>5.43</v>
      </c>
      <c r="P231">
        <v>5.36</v>
      </c>
      <c r="Q231">
        <v>5.41</v>
      </c>
      <c r="R231">
        <v>5.28</v>
      </c>
      <c r="S231">
        <v>5.29</v>
      </c>
      <c r="T231">
        <v>5.3</v>
      </c>
      <c r="U231">
        <v>5.13</v>
      </c>
      <c r="V231">
        <v>5.13</v>
      </c>
      <c r="W231">
        <v>4.91</v>
      </c>
      <c r="X231">
        <v>4.92</v>
      </c>
      <c r="Y231">
        <v>5</v>
      </c>
      <c r="Z231">
        <v>4.9400000000000004</v>
      </c>
      <c r="AA231">
        <v>4.9000000000000004</v>
      </c>
      <c r="AB231">
        <v>4.7699999999999996</v>
      </c>
      <c r="AC231">
        <v>4.75</v>
      </c>
      <c r="AD231">
        <v>4.72</v>
      </c>
      <c r="AE231">
        <v>4.79</v>
      </c>
      <c r="AF231">
        <v>4.87</v>
      </c>
      <c r="AG231">
        <v>4.8899999999999997</v>
      </c>
      <c r="AH231">
        <v>4.9400000000000004</v>
      </c>
      <c r="AI231">
        <v>4.9000000000000004</v>
      </c>
      <c r="AJ231">
        <v>5.05</v>
      </c>
      <c r="AK231">
        <v>5.05</v>
      </c>
      <c r="AL231">
        <v>5.0199999999999996</v>
      </c>
      <c r="AM231">
        <v>4.9800000000000004</v>
      </c>
      <c r="AN231">
        <v>5.0599999999999996</v>
      </c>
      <c r="AO231">
        <v>5.07</v>
      </c>
      <c r="AP231">
        <v>5.08</v>
      </c>
      <c r="AQ231">
        <v>5</v>
      </c>
      <c r="AR231">
        <v>4.95</v>
      </c>
      <c r="AS231">
        <v>4.8899999999999997</v>
      </c>
      <c r="AT231">
        <v>4.92</v>
      </c>
      <c r="AU231">
        <v>4.92</v>
      </c>
      <c r="AV231">
        <v>4.93</v>
      </c>
      <c r="AW231">
        <v>4.9000000000000004</v>
      </c>
      <c r="AX231">
        <v>4.9000000000000004</v>
      </c>
      <c r="AY231">
        <v>4.92</v>
      </c>
      <c r="AZ231">
        <v>4.9400000000000004</v>
      </c>
      <c r="BA231">
        <v>4.96</v>
      </c>
      <c r="BB231">
        <v>4.9800000000000004</v>
      </c>
      <c r="BC231">
        <v>4.9800000000000004</v>
      </c>
      <c r="BD231">
        <v>4.9800000000000004</v>
      </c>
      <c r="BE231">
        <v>4.9800000000000004</v>
      </c>
      <c r="BF231">
        <v>4.97</v>
      </c>
      <c r="BG231">
        <v>4.96</v>
      </c>
    </row>
    <row r="232" spans="1:59">
      <c r="M232" t="s">
        <v>135</v>
      </c>
      <c r="N232">
        <v>5.83</v>
      </c>
      <c r="O232">
        <v>5.56</v>
      </c>
      <c r="P232">
        <v>5.29</v>
      </c>
      <c r="Q232">
        <v>5.07</v>
      </c>
      <c r="R232">
        <v>5.0599999999999996</v>
      </c>
      <c r="S232">
        <v>5.1100000000000003</v>
      </c>
      <c r="T232">
        <v>4.7</v>
      </c>
      <c r="U232">
        <v>4.78</v>
      </c>
      <c r="V232">
        <v>4.6100000000000003</v>
      </c>
      <c r="W232">
        <v>4.46</v>
      </c>
      <c r="X232">
        <v>4.41</v>
      </c>
      <c r="Y232">
        <v>4.22</v>
      </c>
      <c r="Z232">
        <v>4.21</v>
      </c>
      <c r="AA232">
        <v>4.0199999999999996</v>
      </c>
      <c r="AB232">
        <v>3.98</v>
      </c>
      <c r="AC232">
        <v>4.01</v>
      </c>
      <c r="AD232">
        <v>3.92</v>
      </c>
      <c r="AE232">
        <v>4.04</v>
      </c>
      <c r="AF232">
        <v>4.13</v>
      </c>
      <c r="AG232">
        <v>4.0199999999999996</v>
      </c>
      <c r="AH232">
        <v>3.86</v>
      </c>
      <c r="AI232">
        <v>3.91</v>
      </c>
      <c r="AJ232">
        <v>3.91</v>
      </c>
      <c r="AK232">
        <v>3.93</v>
      </c>
      <c r="AL232">
        <v>4.05</v>
      </c>
      <c r="AM232">
        <v>3.99</v>
      </c>
      <c r="AN232">
        <v>4.12</v>
      </c>
      <c r="AO232">
        <v>4.1900000000000004</v>
      </c>
      <c r="AP232">
        <v>3.98</v>
      </c>
      <c r="AQ232">
        <v>4.16</v>
      </c>
      <c r="AR232">
        <v>4.22</v>
      </c>
      <c r="AS232">
        <v>4.01</v>
      </c>
      <c r="AT232">
        <v>4</v>
      </c>
      <c r="AU232">
        <v>3.9</v>
      </c>
      <c r="AV232">
        <v>3.89</v>
      </c>
      <c r="AW232">
        <v>3.86</v>
      </c>
      <c r="AX232">
        <v>3.84</v>
      </c>
      <c r="AY232">
        <v>3.82</v>
      </c>
      <c r="AZ232">
        <v>3.82</v>
      </c>
      <c r="BA232">
        <v>3.78</v>
      </c>
      <c r="BB232">
        <v>3.75</v>
      </c>
      <c r="BC232">
        <v>3.74</v>
      </c>
      <c r="BD232">
        <v>3.73</v>
      </c>
      <c r="BE232">
        <v>3.74</v>
      </c>
      <c r="BF232">
        <v>3.74</v>
      </c>
      <c r="BG232">
        <v>3.73</v>
      </c>
    </row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349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350</v>
      </c>
      <c r="N4">
        <v>0.47</v>
      </c>
      <c r="O4">
        <v>0.46</v>
      </c>
      <c r="P4">
        <v>0.46</v>
      </c>
      <c r="Q4">
        <v>0.46</v>
      </c>
      <c r="R4">
        <v>0.45</v>
      </c>
      <c r="S4">
        <v>0.44</v>
      </c>
      <c r="T4">
        <v>0.42</v>
      </c>
      <c r="U4">
        <v>0.4</v>
      </c>
      <c r="V4">
        <v>0.38</v>
      </c>
      <c r="W4">
        <v>0.36</v>
      </c>
      <c r="X4">
        <v>0.34</v>
      </c>
      <c r="Y4">
        <v>0.33</v>
      </c>
      <c r="Z4">
        <v>0.31</v>
      </c>
      <c r="AA4">
        <v>0.28999999999999998</v>
      </c>
      <c r="AB4">
        <v>0.27</v>
      </c>
      <c r="AC4">
        <v>0.27</v>
      </c>
      <c r="AD4">
        <v>0.27</v>
      </c>
      <c r="AE4">
        <v>0.26</v>
      </c>
      <c r="AF4">
        <v>0.25</v>
      </c>
      <c r="AG4">
        <v>0.25</v>
      </c>
      <c r="AH4">
        <v>0.24</v>
      </c>
      <c r="AI4">
        <v>0.23</v>
      </c>
      <c r="AJ4">
        <v>0.3</v>
      </c>
      <c r="AK4">
        <v>0.25</v>
      </c>
      <c r="AL4">
        <v>0.26</v>
      </c>
      <c r="AM4">
        <v>0.22</v>
      </c>
      <c r="AN4">
        <v>0.3</v>
      </c>
      <c r="AO4">
        <v>0.22</v>
      </c>
      <c r="AP4">
        <v>0.23</v>
      </c>
      <c r="AQ4">
        <v>0.21</v>
      </c>
      <c r="AR4">
        <v>0.24</v>
      </c>
      <c r="AS4">
        <v>0.23</v>
      </c>
      <c r="AT4">
        <v>0.24</v>
      </c>
      <c r="AU4">
        <v>0.25</v>
      </c>
      <c r="AV4">
        <v>0.25</v>
      </c>
      <c r="AW4">
        <v>0.26</v>
      </c>
      <c r="AX4">
        <v>0.27</v>
      </c>
      <c r="AY4">
        <v>0.27</v>
      </c>
      <c r="AZ4">
        <v>0.28000000000000003</v>
      </c>
      <c r="BA4">
        <v>0.28999999999999998</v>
      </c>
      <c r="BB4">
        <v>0.28999999999999998</v>
      </c>
      <c r="BC4">
        <v>0.3</v>
      </c>
      <c r="BD4">
        <v>0.31</v>
      </c>
      <c r="BE4">
        <v>0.31</v>
      </c>
      <c r="BF4">
        <v>0.32</v>
      </c>
      <c r="BG4">
        <v>0.32</v>
      </c>
    </row>
    <row r="5" spans="1:59">
      <c r="B5" t="s">
        <v>353</v>
      </c>
      <c r="C5" t="s">
        <v>121</v>
      </c>
      <c r="M5" t="s">
        <v>123</v>
      </c>
      <c r="N5">
        <v>0.1</v>
      </c>
      <c r="O5">
        <v>0.1</v>
      </c>
      <c r="P5">
        <v>0.1</v>
      </c>
      <c r="Q5">
        <v>0.09</v>
      </c>
      <c r="R5">
        <v>0.08</v>
      </c>
      <c r="S5">
        <v>0.08</v>
      </c>
      <c r="T5">
        <v>0.09</v>
      </c>
      <c r="U5">
        <v>0.12</v>
      </c>
      <c r="V5">
        <v>0.1</v>
      </c>
      <c r="W5">
        <v>0.08</v>
      </c>
      <c r="X5">
        <v>0.08</v>
      </c>
      <c r="Y5">
        <v>0.09</v>
      </c>
      <c r="Z5">
        <v>0.1</v>
      </c>
      <c r="AA5">
        <v>0.09</v>
      </c>
      <c r="AB5">
        <v>0.1</v>
      </c>
      <c r="AC5">
        <v>0.11</v>
      </c>
      <c r="AD5">
        <v>0.11</v>
      </c>
      <c r="AE5">
        <v>0.09</v>
      </c>
      <c r="AF5">
        <v>7.0000000000000007E-2</v>
      </c>
      <c r="AG5">
        <v>0.09</v>
      </c>
      <c r="AH5">
        <v>0.08</v>
      </c>
      <c r="AI5">
        <v>0.09</v>
      </c>
      <c r="AJ5">
        <v>0.08</v>
      </c>
      <c r="AK5">
        <v>0.06</v>
      </c>
      <c r="AL5">
        <v>7.0000000000000007E-2</v>
      </c>
      <c r="AM5">
        <v>7.0000000000000007E-2</v>
      </c>
      <c r="AN5">
        <v>7.0000000000000007E-2</v>
      </c>
      <c r="AO5">
        <v>0.05</v>
      </c>
      <c r="AP5">
        <v>0.08</v>
      </c>
      <c r="AQ5">
        <v>7.0000000000000007E-2</v>
      </c>
      <c r="AR5">
        <v>0.08</v>
      </c>
      <c r="AS5">
        <v>7.0000000000000007E-2</v>
      </c>
      <c r="AT5">
        <v>7.0000000000000007E-2</v>
      </c>
      <c r="AU5">
        <v>0.09</v>
      </c>
      <c r="AV5">
        <v>0.09</v>
      </c>
      <c r="AW5">
        <v>0.13</v>
      </c>
      <c r="AX5">
        <v>0.16</v>
      </c>
      <c r="AY5">
        <v>0.2</v>
      </c>
      <c r="AZ5">
        <v>0.23</v>
      </c>
      <c r="BA5">
        <v>0.23</v>
      </c>
      <c r="BB5">
        <v>0.28000000000000003</v>
      </c>
      <c r="BC5">
        <v>0.32</v>
      </c>
      <c r="BD5">
        <v>0.33</v>
      </c>
      <c r="BE5">
        <v>0.34</v>
      </c>
      <c r="BF5">
        <v>0.34</v>
      </c>
      <c r="BG5">
        <v>0.34</v>
      </c>
    </row>
    <row r="6" spans="1:59">
      <c r="M6" t="s">
        <v>351</v>
      </c>
      <c r="N6">
        <v>2.2400000000000002</v>
      </c>
      <c r="O6">
        <v>2.2200000000000002</v>
      </c>
      <c r="P6">
        <v>2.2000000000000002</v>
      </c>
      <c r="Q6">
        <v>2.19</v>
      </c>
      <c r="R6">
        <v>2.16</v>
      </c>
      <c r="S6">
        <v>2.1</v>
      </c>
      <c r="T6">
        <v>2.12</v>
      </c>
      <c r="U6">
        <v>2.11</v>
      </c>
      <c r="V6">
        <v>2.0699999999999998</v>
      </c>
      <c r="W6">
        <v>2.02</v>
      </c>
      <c r="X6">
        <v>1.99</v>
      </c>
      <c r="Y6">
        <v>1.97</v>
      </c>
      <c r="Z6">
        <v>1.95</v>
      </c>
      <c r="AA6">
        <v>1.93</v>
      </c>
      <c r="AB6">
        <v>1.92</v>
      </c>
      <c r="AC6">
        <v>1.92</v>
      </c>
      <c r="AD6">
        <v>1.91</v>
      </c>
      <c r="AE6">
        <v>1.87</v>
      </c>
      <c r="AF6">
        <v>1.86</v>
      </c>
      <c r="AG6">
        <v>1.83</v>
      </c>
      <c r="AH6">
        <v>1.89</v>
      </c>
      <c r="AI6">
        <v>1.86</v>
      </c>
      <c r="AJ6">
        <v>1.85</v>
      </c>
      <c r="AK6">
        <v>1.86</v>
      </c>
      <c r="AL6">
        <v>2.04</v>
      </c>
      <c r="AM6">
        <v>2.13</v>
      </c>
      <c r="AN6">
        <v>2.16</v>
      </c>
      <c r="AO6">
        <v>2.0699999999999998</v>
      </c>
      <c r="AP6">
        <v>2.23</v>
      </c>
      <c r="AQ6">
        <v>2.15</v>
      </c>
      <c r="AR6">
        <v>2.25</v>
      </c>
      <c r="AS6">
        <v>2.16</v>
      </c>
      <c r="AT6">
        <v>2.13</v>
      </c>
      <c r="AU6">
        <v>2.11</v>
      </c>
      <c r="AV6">
        <v>2.13</v>
      </c>
      <c r="AW6">
        <v>2.08</v>
      </c>
      <c r="AX6">
        <v>2.0099999999999998</v>
      </c>
      <c r="AY6">
        <v>1.95</v>
      </c>
      <c r="AZ6">
        <v>1.9</v>
      </c>
      <c r="BA6">
        <v>1.85</v>
      </c>
      <c r="BB6">
        <v>1.76</v>
      </c>
      <c r="BC6">
        <v>1.68</v>
      </c>
      <c r="BD6">
        <v>1.67</v>
      </c>
      <c r="BE6">
        <v>1.66</v>
      </c>
      <c r="BF6">
        <v>1.66</v>
      </c>
      <c r="BG6">
        <v>1.62</v>
      </c>
    </row>
    <row r="7" spans="1:59">
      <c r="M7" t="s">
        <v>352</v>
      </c>
      <c r="N7">
        <v>5.31</v>
      </c>
      <c r="O7">
        <v>4.53</v>
      </c>
      <c r="P7">
        <v>5.66</v>
      </c>
      <c r="Q7">
        <v>4.5599999999999996</v>
      </c>
      <c r="R7">
        <v>4.03</v>
      </c>
      <c r="S7">
        <v>4.16</v>
      </c>
      <c r="T7">
        <v>3.52</v>
      </c>
      <c r="U7">
        <v>3.88</v>
      </c>
      <c r="V7">
        <v>3.73</v>
      </c>
      <c r="W7">
        <v>3.97</v>
      </c>
      <c r="X7">
        <v>4.05</v>
      </c>
      <c r="Y7">
        <v>3.37</v>
      </c>
      <c r="Z7">
        <v>4.32</v>
      </c>
      <c r="AA7">
        <v>4.09</v>
      </c>
      <c r="AB7">
        <v>3.81</v>
      </c>
      <c r="AC7">
        <v>3.61</v>
      </c>
      <c r="AD7">
        <v>4.0199999999999996</v>
      </c>
      <c r="AE7">
        <v>4.6399999999999997</v>
      </c>
      <c r="AF7">
        <v>4.04</v>
      </c>
      <c r="AG7">
        <v>3.34</v>
      </c>
      <c r="AH7">
        <v>2.56</v>
      </c>
      <c r="AI7">
        <v>3.15</v>
      </c>
      <c r="AJ7">
        <v>2.92</v>
      </c>
      <c r="AK7">
        <v>2.4500000000000002</v>
      </c>
      <c r="AL7">
        <v>3.58</v>
      </c>
      <c r="AM7">
        <v>2.57</v>
      </c>
      <c r="AN7">
        <v>2.68</v>
      </c>
      <c r="AO7">
        <v>2.2400000000000002</v>
      </c>
      <c r="AP7">
        <v>3.39</v>
      </c>
      <c r="AQ7">
        <v>3.06</v>
      </c>
      <c r="AR7">
        <v>2.86</v>
      </c>
      <c r="AS7">
        <v>2.2000000000000002</v>
      </c>
      <c r="AT7">
        <v>2.4900000000000002</v>
      </c>
      <c r="AU7">
        <v>2.4900000000000002</v>
      </c>
      <c r="AV7">
        <v>2.48</v>
      </c>
      <c r="AW7">
        <v>2.39</v>
      </c>
      <c r="AX7">
        <v>2.23</v>
      </c>
      <c r="AY7">
        <v>2</v>
      </c>
      <c r="AZ7">
        <v>1.87</v>
      </c>
      <c r="BA7">
        <v>1.77</v>
      </c>
      <c r="BB7">
        <v>1.65</v>
      </c>
      <c r="BC7">
        <v>1.5</v>
      </c>
      <c r="BD7">
        <v>1.49</v>
      </c>
      <c r="BE7">
        <v>1.4</v>
      </c>
      <c r="BF7">
        <v>1.52</v>
      </c>
      <c r="BG7">
        <v>1.48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87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330</v>
      </c>
      <c r="M29" t="s">
        <v>126</v>
      </c>
      <c r="N29">
        <v>1.07</v>
      </c>
      <c r="O29">
        <v>0.3</v>
      </c>
      <c r="P29">
        <v>1.48</v>
      </c>
      <c r="Q29">
        <v>0.42</v>
      </c>
      <c r="R29">
        <v>-0.04</v>
      </c>
      <c r="S29">
        <v>0.21</v>
      </c>
      <c r="T29">
        <v>-0.39</v>
      </c>
      <c r="U29">
        <v>-0.02</v>
      </c>
      <c r="V29">
        <v>-0.11</v>
      </c>
      <c r="W29">
        <v>0.17</v>
      </c>
      <c r="X29">
        <v>0.28000000000000003</v>
      </c>
      <c r="Y29">
        <v>-0.36</v>
      </c>
      <c r="Z29">
        <v>0.67</v>
      </c>
      <c r="AA29">
        <v>0.45</v>
      </c>
      <c r="AB29">
        <v>0.23</v>
      </c>
      <c r="AC29">
        <v>-0.01</v>
      </c>
      <c r="AD29">
        <v>0.52</v>
      </c>
      <c r="AE29">
        <v>1.1200000000000001</v>
      </c>
      <c r="AF29">
        <v>0.53</v>
      </c>
      <c r="AG29">
        <v>-0.09</v>
      </c>
      <c r="AH29">
        <v>-0.78</v>
      </c>
      <c r="AI29">
        <v>-0.31</v>
      </c>
      <c r="AJ29">
        <v>-0.41</v>
      </c>
      <c r="AK29">
        <v>-0.63</v>
      </c>
      <c r="AL29">
        <v>0.11</v>
      </c>
      <c r="AM29">
        <v>-0.65</v>
      </c>
      <c r="AN29">
        <v>-0.4</v>
      </c>
      <c r="AO29">
        <v>-0.67</v>
      </c>
      <c r="AP29">
        <v>0.6</v>
      </c>
      <c r="AQ29">
        <v>0.24</v>
      </c>
      <c r="AR29">
        <v>-0.09</v>
      </c>
      <c r="AS29">
        <v>-0.57999999999999996</v>
      </c>
      <c r="AT29">
        <v>-0.32</v>
      </c>
      <c r="AU29">
        <v>-0.3</v>
      </c>
      <c r="AV29">
        <v>-0.31</v>
      </c>
      <c r="AW29">
        <v>-0.36</v>
      </c>
      <c r="AX29">
        <v>-0.44</v>
      </c>
      <c r="AY29">
        <v>-0.61</v>
      </c>
      <c r="AZ29">
        <v>-0.66</v>
      </c>
      <c r="BA29">
        <v>-0.69</v>
      </c>
      <c r="BB29">
        <v>-0.67</v>
      </c>
      <c r="BC29">
        <v>-0.73</v>
      </c>
      <c r="BD29">
        <v>-0.7</v>
      </c>
      <c r="BE29">
        <v>-0.75</v>
      </c>
      <c r="BF29">
        <v>-0.64</v>
      </c>
      <c r="BG29">
        <v>-0.66</v>
      </c>
    </row>
    <row r="30" spans="1:59">
      <c r="B30" t="s">
        <v>368</v>
      </c>
      <c r="C30" t="s">
        <v>121</v>
      </c>
      <c r="M30" t="s">
        <v>366</v>
      </c>
      <c r="N30">
        <v>0.08</v>
      </c>
      <c r="O30">
        <v>0.12</v>
      </c>
      <c r="P30">
        <v>0.09</v>
      </c>
      <c r="Q30">
        <v>0.11</v>
      </c>
      <c r="R30">
        <v>7.0000000000000007E-2</v>
      </c>
      <c r="S30">
        <v>-0.05</v>
      </c>
      <c r="T30">
        <v>-0.02</v>
      </c>
      <c r="U30">
        <v>0.03</v>
      </c>
      <c r="V30">
        <v>-0.01</v>
      </c>
      <c r="W30">
        <v>-0.03</v>
      </c>
      <c r="X30">
        <v>-0.03</v>
      </c>
      <c r="Y30">
        <v>-0.03</v>
      </c>
      <c r="Z30">
        <v>-7.0000000000000007E-2</v>
      </c>
      <c r="AA30">
        <v>-0.05</v>
      </c>
      <c r="AB30">
        <v>-0.05</v>
      </c>
      <c r="AC30">
        <v>0.05</v>
      </c>
      <c r="AD30">
        <v>-0.03</v>
      </c>
      <c r="AE30">
        <v>0.01</v>
      </c>
      <c r="AF30">
        <v>7.0000000000000007E-2</v>
      </c>
      <c r="AG30">
        <v>0.01</v>
      </c>
      <c r="AH30">
        <v>0.01</v>
      </c>
      <c r="AI30">
        <v>0.05</v>
      </c>
      <c r="AJ30">
        <v>0.11</v>
      </c>
      <c r="AK30">
        <v>-7.0000000000000007E-2</v>
      </c>
      <c r="AL30">
        <v>0.56000000000000005</v>
      </c>
      <c r="AM30">
        <v>0.45</v>
      </c>
      <c r="AN30">
        <v>0.37</v>
      </c>
      <c r="AO30">
        <v>0.11</v>
      </c>
      <c r="AP30">
        <v>0.18</v>
      </c>
      <c r="AQ30">
        <v>0.13</v>
      </c>
      <c r="AR30">
        <v>0.4</v>
      </c>
      <c r="AS30">
        <v>0.15</v>
      </c>
      <c r="AT30">
        <v>0.19</v>
      </c>
      <c r="AU30">
        <v>0.19</v>
      </c>
      <c r="AV30">
        <v>0.3</v>
      </c>
      <c r="AW30">
        <v>0.35</v>
      </c>
      <c r="AX30">
        <v>0.34</v>
      </c>
      <c r="AY30">
        <v>0.34</v>
      </c>
      <c r="AZ30">
        <v>0.32</v>
      </c>
      <c r="BA30">
        <v>0.4</v>
      </c>
      <c r="BB30">
        <v>0.37</v>
      </c>
      <c r="BC30">
        <v>0.23</v>
      </c>
      <c r="BD30">
        <v>0.2</v>
      </c>
      <c r="BE30">
        <v>0.16</v>
      </c>
      <c r="BF30">
        <v>0.16</v>
      </c>
      <c r="BG30">
        <v>0.11</v>
      </c>
    </row>
    <row r="31" spans="1:59">
      <c r="M31" t="s">
        <v>127</v>
      </c>
      <c r="N31">
        <v>6.4</v>
      </c>
      <c r="O31">
        <v>6.34</v>
      </c>
      <c r="P31">
        <v>6.28</v>
      </c>
      <c r="Q31">
        <v>6.22</v>
      </c>
      <c r="R31">
        <v>6.16</v>
      </c>
      <c r="S31">
        <v>6.1</v>
      </c>
      <c r="T31">
        <v>6.04</v>
      </c>
      <c r="U31">
        <v>5.98</v>
      </c>
      <c r="V31">
        <v>5.92</v>
      </c>
      <c r="W31">
        <v>5.86</v>
      </c>
      <c r="X31">
        <v>5.79</v>
      </c>
      <c r="Y31">
        <v>5.73</v>
      </c>
      <c r="Z31">
        <v>5.67</v>
      </c>
      <c r="AA31">
        <v>5.61</v>
      </c>
      <c r="AB31">
        <v>5.55</v>
      </c>
      <c r="AC31">
        <v>5.49</v>
      </c>
      <c r="AD31">
        <v>5.43</v>
      </c>
      <c r="AE31">
        <v>5.37</v>
      </c>
      <c r="AF31">
        <v>5.31</v>
      </c>
      <c r="AG31">
        <v>5.25</v>
      </c>
      <c r="AH31">
        <v>5.23</v>
      </c>
      <c r="AI31">
        <v>5.28</v>
      </c>
      <c r="AJ31">
        <v>5.07</v>
      </c>
      <c r="AK31">
        <v>5.01</v>
      </c>
      <c r="AL31">
        <v>4.95</v>
      </c>
      <c r="AM31">
        <v>4.9000000000000004</v>
      </c>
      <c r="AN31">
        <v>4.87</v>
      </c>
      <c r="AO31">
        <v>4.87</v>
      </c>
      <c r="AP31">
        <v>4.84</v>
      </c>
      <c r="AQ31">
        <v>4.84</v>
      </c>
      <c r="AR31">
        <v>4.8</v>
      </c>
      <c r="AS31">
        <v>4.79</v>
      </c>
      <c r="AT31">
        <v>4.74</v>
      </c>
      <c r="AU31">
        <v>4.72</v>
      </c>
      <c r="AV31">
        <v>4.62</v>
      </c>
      <c r="AW31">
        <v>4.4800000000000004</v>
      </c>
      <c r="AX31">
        <v>4.3499999999999996</v>
      </c>
      <c r="AY31">
        <v>4.22</v>
      </c>
      <c r="AZ31">
        <v>4.1100000000000003</v>
      </c>
      <c r="BA31">
        <v>3.91</v>
      </c>
      <c r="BB31">
        <v>3.71</v>
      </c>
      <c r="BC31">
        <v>3.68</v>
      </c>
      <c r="BD31">
        <v>3.65</v>
      </c>
      <c r="BE31">
        <v>3.65</v>
      </c>
      <c r="BF31">
        <v>3.65</v>
      </c>
      <c r="BG31">
        <v>3.65</v>
      </c>
    </row>
    <row r="32" spans="1:59">
      <c r="M32" t="s">
        <v>367</v>
      </c>
      <c r="N32">
        <v>7.56</v>
      </c>
      <c r="O32">
        <v>6.76</v>
      </c>
      <c r="P32">
        <v>7.86</v>
      </c>
      <c r="Q32">
        <v>6.75</v>
      </c>
      <c r="R32">
        <v>6.19</v>
      </c>
      <c r="S32">
        <v>6.26</v>
      </c>
      <c r="T32">
        <v>5.63</v>
      </c>
      <c r="U32">
        <v>5.99</v>
      </c>
      <c r="V32">
        <v>5.79</v>
      </c>
      <c r="W32">
        <v>5.99</v>
      </c>
      <c r="X32">
        <v>6.04</v>
      </c>
      <c r="Y32">
        <v>5.34</v>
      </c>
      <c r="Z32">
        <v>6.27</v>
      </c>
      <c r="AA32">
        <v>6.02</v>
      </c>
      <c r="AB32">
        <v>5.72</v>
      </c>
      <c r="AC32">
        <v>5.53</v>
      </c>
      <c r="AD32">
        <v>5.92</v>
      </c>
      <c r="AE32">
        <v>6.51</v>
      </c>
      <c r="AF32">
        <v>5.91</v>
      </c>
      <c r="AG32">
        <v>5.17</v>
      </c>
      <c r="AH32">
        <v>4.45</v>
      </c>
      <c r="AI32">
        <v>5.0199999999999996</v>
      </c>
      <c r="AJ32">
        <v>4.7699999999999996</v>
      </c>
      <c r="AK32">
        <v>4.3099999999999996</v>
      </c>
      <c r="AL32">
        <v>5.62</v>
      </c>
      <c r="AM32">
        <v>4.7</v>
      </c>
      <c r="AN32">
        <v>4.84</v>
      </c>
      <c r="AO32">
        <v>4.3099999999999996</v>
      </c>
      <c r="AP32">
        <v>5.62</v>
      </c>
      <c r="AQ32">
        <v>5.21</v>
      </c>
      <c r="AR32">
        <v>5.1100000000000003</v>
      </c>
      <c r="AS32">
        <v>4.3600000000000003</v>
      </c>
      <c r="AT32">
        <v>4.62</v>
      </c>
      <c r="AU32">
        <v>4.5999999999999996</v>
      </c>
      <c r="AV32">
        <v>4.6100000000000003</v>
      </c>
      <c r="AW32">
        <v>4.47</v>
      </c>
      <c r="AX32">
        <v>4.24</v>
      </c>
      <c r="AY32">
        <v>3.95</v>
      </c>
      <c r="AZ32">
        <v>3.77</v>
      </c>
      <c r="BA32">
        <v>3.62</v>
      </c>
      <c r="BB32">
        <v>3.41</v>
      </c>
      <c r="BC32">
        <v>3.18</v>
      </c>
      <c r="BD32">
        <v>3.16</v>
      </c>
      <c r="BE32">
        <v>3.06</v>
      </c>
      <c r="BF32">
        <v>3.18</v>
      </c>
      <c r="BG32">
        <v>3.1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88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306</v>
      </c>
      <c r="M54" t="s">
        <v>131</v>
      </c>
      <c r="N54">
        <v>215.29</v>
      </c>
      <c r="O54">
        <v>213.44</v>
      </c>
      <c r="P54">
        <v>211.6</v>
      </c>
      <c r="Q54">
        <v>209.75</v>
      </c>
      <c r="R54">
        <v>207.9</v>
      </c>
      <c r="S54">
        <v>206.05</v>
      </c>
      <c r="T54">
        <v>204.21</v>
      </c>
      <c r="U54">
        <v>202.36</v>
      </c>
      <c r="V54">
        <v>200.51</v>
      </c>
      <c r="W54">
        <v>198.66</v>
      </c>
      <c r="X54">
        <v>196.82</v>
      </c>
      <c r="Y54">
        <v>194.97</v>
      </c>
      <c r="Z54">
        <v>193.12</v>
      </c>
      <c r="AA54">
        <v>191.28</v>
      </c>
      <c r="AB54">
        <v>189.43</v>
      </c>
      <c r="AC54">
        <v>187.58</v>
      </c>
      <c r="AD54">
        <v>185.73</v>
      </c>
      <c r="AE54">
        <v>183.89</v>
      </c>
      <c r="AF54">
        <v>182.04</v>
      </c>
      <c r="AG54">
        <v>180.19</v>
      </c>
      <c r="AH54">
        <v>180.44</v>
      </c>
      <c r="AI54">
        <v>176.88</v>
      </c>
      <c r="AJ54">
        <v>175.36</v>
      </c>
      <c r="AK54">
        <v>173.99</v>
      </c>
      <c r="AL54">
        <v>171.9</v>
      </c>
      <c r="AM54">
        <v>172.39</v>
      </c>
      <c r="AN54">
        <v>171.86</v>
      </c>
      <c r="AO54">
        <v>171.82</v>
      </c>
      <c r="AP54">
        <v>171.47</v>
      </c>
      <c r="AQ54">
        <v>171.26</v>
      </c>
      <c r="AR54">
        <v>170.43</v>
      </c>
      <c r="AS54">
        <v>170.09</v>
      </c>
      <c r="AT54">
        <v>168.49</v>
      </c>
      <c r="AU54">
        <v>167.51</v>
      </c>
      <c r="AV54">
        <v>164.42</v>
      </c>
      <c r="AW54">
        <v>159.6</v>
      </c>
      <c r="AX54">
        <v>155.04</v>
      </c>
      <c r="AY54">
        <v>150.72</v>
      </c>
      <c r="AZ54">
        <v>147.08000000000001</v>
      </c>
      <c r="BA54">
        <v>140.28</v>
      </c>
      <c r="BB54">
        <v>133.49</v>
      </c>
      <c r="BC54">
        <v>132.59</v>
      </c>
      <c r="BD54">
        <v>131.69</v>
      </c>
      <c r="BE54">
        <v>131.69</v>
      </c>
      <c r="BF54">
        <v>131.69</v>
      </c>
      <c r="BG54">
        <v>131.69</v>
      </c>
    </row>
    <row r="55" spans="1:59">
      <c r="B55" t="s">
        <v>305</v>
      </c>
      <c r="C55" t="s">
        <v>121</v>
      </c>
      <c r="M55" t="s">
        <v>372</v>
      </c>
      <c r="N55">
        <v>7.0000000000000007E-2</v>
      </c>
      <c r="O55">
        <v>0.14000000000000001</v>
      </c>
      <c r="P55">
        <v>0.22</v>
      </c>
      <c r="Q55">
        <v>0.28999999999999998</v>
      </c>
      <c r="R55">
        <v>0.36</v>
      </c>
      <c r="S55">
        <v>0.43</v>
      </c>
      <c r="T55">
        <v>0.51</v>
      </c>
      <c r="U55">
        <v>0.57999999999999996</v>
      </c>
      <c r="V55">
        <v>0.65</v>
      </c>
      <c r="W55">
        <v>0.72</v>
      </c>
      <c r="X55">
        <v>0.79</v>
      </c>
      <c r="Y55">
        <v>0.87</v>
      </c>
      <c r="Z55">
        <v>0.94</v>
      </c>
      <c r="AA55">
        <v>1.01</v>
      </c>
      <c r="AB55">
        <v>1.08</v>
      </c>
      <c r="AC55">
        <v>1.1499999999999999</v>
      </c>
      <c r="AD55">
        <v>1.34</v>
      </c>
      <c r="AE55">
        <v>1.52</v>
      </c>
      <c r="AF55">
        <v>1.71</v>
      </c>
      <c r="AG55">
        <v>1.89</v>
      </c>
      <c r="AH55">
        <v>2.08</v>
      </c>
      <c r="AI55">
        <v>2.2599999999999998</v>
      </c>
      <c r="AJ55">
        <v>2.66</v>
      </c>
      <c r="AK55">
        <v>2.77</v>
      </c>
      <c r="AL55">
        <v>2.99</v>
      </c>
      <c r="AM55">
        <v>3.13</v>
      </c>
      <c r="AN55">
        <v>3.42</v>
      </c>
      <c r="AO55">
        <v>3.76</v>
      </c>
      <c r="AP55">
        <v>3.87</v>
      </c>
      <c r="AQ55">
        <v>4.04</v>
      </c>
      <c r="AR55">
        <v>4.3600000000000003</v>
      </c>
      <c r="AS55">
        <v>4.7</v>
      </c>
      <c r="AT55">
        <v>6.3</v>
      </c>
      <c r="AU55">
        <v>7.28</v>
      </c>
      <c r="AV55">
        <v>10.37</v>
      </c>
      <c r="AW55">
        <v>15.19</v>
      </c>
      <c r="AX55">
        <v>19.75</v>
      </c>
      <c r="AY55">
        <v>24.07</v>
      </c>
      <c r="AZ55">
        <v>27.71</v>
      </c>
      <c r="BA55">
        <v>34.51</v>
      </c>
      <c r="BB55">
        <v>41.3</v>
      </c>
      <c r="BC55">
        <v>42.2</v>
      </c>
      <c r="BD55">
        <v>43.1</v>
      </c>
      <c r="BE55">
        <v>43.1</v>
      </c>
      <c r="BF55">
        <v>43.1</v>
      </c>
      <c r="BG55">
        <v>43.1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89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  <c r="X78" s="14" t="s">
        <v>287</v>
      </c>
      <c r="Y78" s="14" t="s">
        <v>288</v>
      </c>
      <c r="Z78" s="14" t="s">
        <v>289</v>
      </c>
      <c r="AA78" s="14" t="s">
        <v>290</v>
      </c>
      <c r="AB78" s="14" t="s">
        <v>291</v>
      </c>
    </row>
    <row r="79" spans="1:54">
      <c r="B79" t="s">
        <v>302</v>
      </c>
      <c r="M79" t="s">
        <v>130</v>
      </c>
      <c r="N79">
        <v>0.34</v>
      </c>
      <c r="O79">
        <v>1.94</v>
      </c>
      <c r="P79">
        <v>2.92</v>
      </c>
      <c r="Q79">
        <v>6.01</v>
      </c>
      <c r="R79">
        <v>10.83</v>
      </c>
      <c r="S79">
        <v>15.39</v>
      </c>
      <c r="T79">
        <v>19.71</v>
      </c>
      <c r="U79">
        <v>23.35</v>
      </c>
      <c r="V79">
        <v>30.14</v>
      </c>
      <c r="W79">
        <v>36.94</v>
      </c>
      <c r="X79">
        <v>37.840000000000003</v>
      </c>
      <c r="Y79">
        <v>38.74</v>
      </c>
      <c r="Z79">
        <v>38.74</v>
      </c>
      <c r="AA79">
        <v>38.74</v>
      </c>
      <c r="AB79">
        <v>38.74</v>
      </c>
    </row>
    <row r="80" spans="1:54">
      <c r="B80" t="s">
        <v>371</v>
      </c>
      <c r="C80" t="s">
        <v>121</v>
      </c>
      <c r="M80" t="s">
        <v>370</v>
      </c>
      <c r="N80">
        <v>0.27</v>
      </c>
      <c r="O80">
        <v>1.57</v>
      </c>
      <c r="P80">
        <v>2.16</v>
      </c>
      <c r="Q80">
        <v>4.32</v>
      </c>
      <c r="R80">
        <v>7.08</v>
      </c>
      <c r="S80">
        <v>9.7200000000000006</v>
      </c>
      <c r="T80">
        <v>12.21</v>
      </c>
      <c r="U80">
        <v>14.23</v>
      </c>
      <c r="V80">
        <v>17.3</v>
      </c>
      <c r="W80">
        <v>20.37</v>
      </c>
      <c r="X80">
        <v>20.97</v>
      </c>
      <c r="Y80">
        <v>21.57</v>
      </c>
      <c r="Z80">
        <v>21.57</v>
      </c>
      <c r="AA80">
        <v>21.57</v>
      </c>
      <c r="AB80">
        <v>21.57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90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306</v>
      </c>
      <c r="M104" t="s">
        <v>369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46.26</v>
      </c>
      <c r="Y104">
        <v>86.1</v>
      </c>
      <c r="Z104">
        <v>125.96</v>
      </c>
      <c r="AA104">
        <v>124.79</v>
      </c>
      <c r="AB104">
        <v>138.65</v>
      </c>
      <c r="AC104">
        <v>145.06</v>
      </c>
      <c r="AD104">
        <v>193.54</v>
      </c>
      <c r="AE104">
        <v>122.29</v>
      </c>
      <c r="AF104">
        <v>185.1</v>
      </c>
      <c r="AG104">
        <v>185.17</v>
      </c>
      <c r="AH104">
        <v>212.05</v>
      </c>
      <c r="AI104">
        <v>212.55</v>
      </c>
      <c r="AJ104">
        <v>224.46</v>
      </c>
      <c r="AK104">
        <v>295.7</v>
      </c>
      <c r="AL104">
        <v>321.08999999999997</v>
      </c>
      <c r="AM104">
        <v>395.84</v>
      </c>
      <c r="AN104">
        <v>332.41</v>
      </c>
      <c r="AO104">
        <v>334.43</v>
      </c>
      <c r="AP104">
        <v>384.96</v>
      </c>
      <c r="AQ104">
        <v>405.22</v>
      </c>
      <c r="AR104">
        <v>505</v>
      </c>
      <c r="AS104">
        <v>567</v>
      </c>
      <c r="AT104">
        <v>569</v>
      </c>
      <c r="AU104">
        <v>537</v>
      </c>
      <c r="AV104">
        <v>537</v>
      </c>
      <c r="AW104">
        <v>537</v>
      </c>
      <c r="AX104">
        <v>651</v>
      </c>
      <c r="AY104">
        <v>770</v>
      </c>
      <c r="AZ104">
        <v>770</v>
      </c>
      <c r="BA104">
        <v>770</v>
      </c>
      <c r="BB104">
        <v>770</v>
      </c>
      <c r="BC104">
        <v>770</v>
      </c>
      <c r="BD104">
        <v>770</v>
      </c>
      <c r="BE104">
        <v>770</v>
      </c>
      <c r="BF104">
        <v>770</v>
      </c>
      <c r="BG104">
        <v>770</v>
      </c>
    </row>
    <row r="105" spans="1:59">
      <c r="B105" t="s">
        <v>306</v>
      </c>
      <c r="C105" t="s">
        <v>121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91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330</v>
      </c>
      <c r="M129" t="s">
        <v>340</v>
      </c>
      <c r="N129">
        <v>0.08</v>
      </c>
      <c r="O129">
        <v>0.12</v>
      </c>
      <c r="P129">
        <v>0.09</v>
      </c>
      <c r="Q129">
        <v>0.11</v>
      </c>
      <c r="R129">
        <v>7.0000000000000007E-2</v>
      </c>
      <c r="S129">
        <v>-0.05</v>
      </c>
      <c r="T129">
        <v>-0.02</v>
      </c>
      <c r="U129">
        <v>0.03</v>
      </c>
      <c r="V129">
        <v>-0.01</v>
      </c>
      <c r="W129">
        <v>-0.03</v>
      </c>
      <c r="X129">
        <v>-0.03</v>
      </c>
      <c r="Y129">
        <v>-0.03</v>
      </c>
      <c r="Z129">
        <v>-7.0000000000000007E-2</v>
      </c>
      <c r="AA129">
        <v>-0.05</v>
      </c>
      <c r="AB129">
        <v>-0.06</v>
      </c>
      <c r="AC129">
        <v>0.04</v>
      </c>
      <c r="AD129">
        <v>-0.04</v>
      </c>
      <c r="AE129">
        <v>0.01</v>
      </c>
      <c r="AF129">
        <v>0.06</v>
      </c>
      <c r="AG129">
        <v>0</v>
      </c>
      <c r="AH129">
        <v>0</v>
      </c>
      <c r="AI129">
        <v>0.04</v>
      </c>
      <c r="AJ129">
        <v>0.11</v>
      </c>
      <c r="AK129">
        <v>-7.0000000000000007E-2</v>
      </c>
      <c r="AL129">
        <v>0.54</v>
      </c>
      <c r="AM129">
        <v>0.33</v>
      </c>
      <c r="AN129">
        <v>0.3</v>
      </c>
      <c r="AO129">
        <v>0.11</v>
      </c>
      <c r="AP129">
        <v>0.13</v>
      </c>
      <c r="AQ129">
        <v>0.11</v>
      </c>
      <c r="AR129">
        <v>0.34</v>
      </c>
      <c r="AS129">
        <v>0.14000000000000001</v>
      </c>
      <c r="AT129">
        <v>0.18</v>
      </c>
      <c r="AU129">
        <v>0.18</v>
      </c>
      <c r="AV129">
        <v>0.28999999999999998</v>
      </c>
      <c r="AW129">
        <v>0.34</v>
      </c>
      <c r="AX129">
        <v>0.33</v>
      </c>
      <c r="AY129">
        <v>0.33</v>
      </c>
      <c r="AZ129">
        <v>0.31</v>
      </c>
      <c r="BA129">
        <v>0.39</v>
      </c>
      <c r="BB129">
        <v>0.36</v>
      </c>
      <c r="BC129">
        <v>0.22</v>
      </c>
      <c r="BD129">
        <v>0.19</v>
      </c>
      <c r="BE129">
        <v>0.15</v>
      </c>
      <c r="BF129">
        <v>0.15</v>
      </c>
      <c r="BG129">
        <v>0.09</v>
      </c>
    </row>
    <row r="130" spans="2:59">
      <c r="B130" t="s">
        <v>329</v>
      </c>
      <c r="C130" t="s">
        <v>121</v>
      </c>
      <c r="M130" t="s">
        <v>128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0.01</v>
      </c>
      <c r="AD130">
        <v>0.01</v>
      </c>
      <c r="AE130">
        <v>0.01</v>
      </c>
      <c r="AF130">
        <v>0.01</v>
      </c>
      <c r="AG130">
        <v>0.01</v>
      </c>
      <c r="AH130">
        <v>0.01</v>
      </c>
      <c r="AI130">
        <v>0.01</v>
      </c>
      <c r="AJ130">
        <v>0</v>
      </c>
      <c r="AK130">
        <v>0</v>
      </c>
      <c r="AL130">
        <v>0.02</v>
      </c>
      <c r="AM130">
        <v>0.13</v>
      </c>
      <c r="AN130">
        <v>0.06</v>
      </c>
      <c r="AO130">
        <v>0</v>
      </c>
      <c r="AP130">
        <v>0.06</v>
      </c>
      <c r="AQ130">
        <v>0.02</v>
      </c>
      <c r="AR130">
        <v>0.06</v>
      </c>
      <c r="AS130">
        <v>0.01</v>
      </c>
      <c r="AT130">
        <v>0.01</v>
      </c>
      <c r="AU130">
        <v>0.01</v>
      </c>
      <c r="AV130">
        <v>0.01</v>
      </c>
      <c r="AW130">
        <v>0.01</v>
      </c>
      <c r="AX130">
        <v>0.01</v>
      </c>
      <c r="AY130">
        <v>0.01</v>
      </c>
      <c r="AZ130">
        <v>0.01</v>
      </c>
      <c r="BA130">
        <v>0.01</v>
      </c>
      <c r="BB130">
        <v>0.01</v>
      </c>
      <c r="BC130">
        <v>0.01</v>
      </c>
      <c r="BD130">
        <v>0.01</v>
      </c>
      <c r="BE130">
        <v>0.01</v>
      </c>
      <c r="BF130">
        <v>0.01</v>
      </c>
      <c r="BG130">
        <v>0.01</v>
      </c>
    </row>
    <row r="131" spans="2:59">
      <c r="M131" t="s">
        <v>129</v>
      </c>
      <c r="N131">
        <v>0.08</v>
      </c>
      <c r="O131">
        <v>0.12</v>
      </c>
      <c r="P131">
        <v>0.09</v>
      </c>
      <c r="Q131">
        <v>0.11</v>
      </c>
      <c r="R131">
        <v>7.0000000000000007E-2</v>
      </c>
      <c r="S131">
        <v>-0.05</v>
      </c>
      <c r="T131">
        <v>-0.02</v>
      </c>
      <c r="U131">
        <v>0.03</v>
      </c>
      <c r="V131">
        <v>-0.01</v>
      </c>
      <c r="W131">
        <v>-0.03</v>
      </c>
      <c r="X131">
        <v>-0.03</v>
      </c>
      <c r="Y131">
        <v>-0.03</v>
      </c>
      <c r="Z131">
        <v>-7.0000000000000007E-2</v>
      </c>
      <c r="AA131">
        <v>-0.05</v>
      </c>
      <c r="AB131">
        <v>-0.05</v>
      </c>
      <c r="AC131">
        <v>0.05</v>
      </c>
      <c r="AD131">
        <v>-0.03</v>
      </c>
      <c r="AE131">
        <v>0.01</v>
      </c>
      <c r="AF131">
        <v>7.0000000000000007E-2</v>
      </c>
      <c r="AG131">
        <v>0.01</v>
      </c>
      <c r="AH131">
        <v>0.01</v>
      </c>
      <c r="AI131">
        <v>0.05</v>
      </c>
      <c r="AJ131">
        <v>0.11</v>
      </c>
      <c r="AK131">
        <v>-7.0000000000000007E-2</v>
      </c>
      <c r="AL131">
        <v>0.56000000000000005</v>
      </c>
      <c r="AM131">
        <v>0.45</v>
      </c>
      <c r="AN131">
        <v>0.37</v>
      </c>
      <c r="AO131">
        <v>0.11</v>
      </c>
      <c r="AP131">
        <v>0.18</v>
      </c>
      <c r="AQ131">
        <v>0.13</v>
      </c>
      <c r="AR131">
        <v>0.4</v>
      </c>
      <c r="AS131">
        <v>0.15</v>
      </c>
      <c r="AT131">
        <v>0.19</v>
      </c>
      <c r="AU131">
        <v>0.19</v>
      </c>
      <c r="AV131">
        <v>0.3</v>
      </c>
      <c r="AW131">
        <v>0.35</v>
      </c>
      <c r="AX131">
        <v>0.34</v>
      </c>
      <c r="AY131">
        <v>0.34</v>
      </c>
      <c r="AZ131">
        <v>0.32</v>
      </c>
      <c r="BA131">
        <v>0.4</v>
      </c>
      <c r="BB131">
        <v>0.37</v>
      </c>
      <c r="BC131">
        <v>0.23</v>
      </c>
      <c r="BD131">
        <v>0.2</v>
      </c>
      <c r="BE131">
        <v>0.16</v>
      </c>
      <c r="BF131">
        <v>0.16</v>
      </c>
      <c r="BG131">
        <v>0.11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365</v>
      </c>
    </row>
    <row r="153" spans="1:54">
      <c r="M153" s="14" t="s">
        <v>121</v>
      </c>
      <c r="N153" s="14" t="s">
        <v>234</v>
      </c>
      <c r="O153" s="14" t="s">
        <v>291</v>
      </c>
    </row>
    <row r="154" spans="1:54">
      <c r="B154" t="s">
        <v>330</v>
      </c>
      <c r="M154" t="s">
        <v>126</v>
      </c>
      <c r="N154">
        <v>-0.67</v>
      </c>
      <c r="O154">
        <v>-0.66</v>
      </c>
    </row>
    <row r="155" spans="1:54">
      <c r="B155" t="s">
        <v>368</v>
      </c>
      <c r="C155" t="s">
        <v>121</v>
      </c>
      <c r="M155" t="s">
        <v>366</v>
      </c>
      <c r="N155">
        <v>0.37</v>
      </c>
      <c r="O155">
        <v>0.11</v>
      </c>
    </row>
    <row r="156" spans="1:54">
      <c r="M156" t="s">
        <v>127</v>
      </c>
      <c r="N156">
        <v>3.71</v>
      </c>
      <c r="O156">
        <v>3.65</v>
      </c>
    </row>
    <row r="157" spans="1:54">
      <c r="M157" t="s">
        <v>367</v>
      </c>
      <c r="N157">
        <v>3.41</v>
      </c>
      <c r="O157">
        <v>3.1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364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304</v>
      </c>
      <c r="N179">
        <v>7.56</v>
      </c>
      <c r="O179">
        <v>6.76</v>
      </c>
      <c r="P179">
        <v>7.86</v>
      </c>
      <c r="Q179">
        <v>6.75</v>
      </c>
      <c r="R179">
        <v>6.19</v>
      </c>
      <c r="S179">
        <v>6.26</v>
      </c>
      <c r="T179">
        <v>5.63</v>
      </c>
      <c r="U179">
        <v>5.99</v>
      </c>
      <c r="V179">
        <v>5.79</v>
      </c>
      <c r="W179">
        <v>5.99</v>
      </c>
      <c r="X179">
        <v>6.04</v>
      </c>
      <c r="Y179">
        <v>5.34</v>
      </c>
      <c r="Z179">
        <v>6.27</v>
      </c>
      <c r="AA179">
        <v>6.02</v>
      </c>
      <c r="AB179">
        <v>5.72</v>
      </c>
      <c r="AC179">
        <v>5.53</v>
      </c>
      <c r="AD179">
        <v>5.92</v>
      </c>
      <c r="AE179">
        <v>6.51</v>
      </c>
      <c r="AF179">
        <v>5.91</v>
      </c>
      <c r="AG179">
        <v>5.17</v>
      </c>
      <c r="AH179">
        <v>4.45</v>
      </c>
      <c r="AI179">
        <v>5.0199999999999996</v>
      </c>
      <c r="AJ179">
        <v>4.7699999999999996</v>
      </c>
      <c r="AK179">
        <v>4.3099999999999996</v>
      </c>
      <c r="AL179">
        <v>5.62</v>
      </c>
      <c r="AM179">
        <v>4.7</v>
      </c>
      <c r="AN179">
        <v>4.84</v>
      </c>
      <c r="AO179">
        <v>4.3099999999999996</v>
      </c>
      <c r="AP179">
        <v>5.62</v>
      </c>
      <c r="AQ179">
        <v>5.21</v>
      </c>
      <c r="AR179">
        <v>5.1100000000000003</v>
      </c>
      <c r="AS179">
        <v>4.3600000000000003</v>
      </c>
      <c r="AT179">
        <v>4.62</v>
      </c>
      <c r="AU179">
        <v>4.5999999999999996</v>
      </c>
      <c r="AV179">
        <v>4.6100000000000003</v>
      </c>
      <c r="AW179">
        <v>4.47</v>
      </c>
      <c r="AX179">
        <v>4.24</v>
      </c>
      <c r="AY179">
        <v>3.95</v>
      </c>
      <c r="AZ179">
        <v>3.77</v>
      </c>
      <c r="BA179">
        <v>3.62</v>
      </c>
      <c r="BB179">
        <v>3.41</v>
      </c>
      <c r="BC179">
        <v>3.18</v>
      </c>
      <c r="BD179">
        <v>3.16</v>
      </c>
      <c r="BE179">
        <v>3.06</v>
      </c>
      <c r="BF179">
        <v>3.18</v>
      </c>
      <c r="BG179">
        <v>3.1</v>
      </c>
    </row>
    <row r="180" spans="2:59">
      <c r="B180" t="s">
        <v>305</v>
      </c>
      <c r="C180" t="s">
        <v>121</v>
      </c>
      <c r="M180" t="s">
        <v>303</v>
      </c>
      <c r="N180">
        <v>7.21</v>
      </c>
      <c r="O180">
        <v>6.39</v>
      </c>
      <c r="P180">
        <v>7.5</v>
      </c>
      <c r="Q180">
        <v>6.4</v>
      </c>
      <c r="R180">
        <v>5.79</v>
      </c>
      <c r="S180">
        <v>5.86</v>
      </c>
      <c r="T180">
        <v>5.23</v>
      </c>
      <c r="U180">
        <v>5.53</v>
      </c>
      <c r="V180">
        <v>5.38</v>
      </c>
      <c r="W180">
        <v>5.58</v>
      </c>
      <c r="X180">
        <v>5.67</v>
      </c>
      <c r="Y180">
        <v>4.9400000000000004</v>
      </c>
      <c r="Z180">
        <v>5.92</v>
      </c>
      <c r="AA180">
        <v>5.66</v>
      </c>
      <c r="AB180">
        <v>5.37</v>
      </c>
      <c r="AC180">
        <v>5.15</v>
      </c>
      <c r="AD180">
        <v>5.52</v>
      </c>
      <c r="AE180">
        <v>6.21</v>
      </c>
      <c r="AF180">
        <v>5.56</v>
      </c>
      <c r="AG180">
        <v>4.7699999999999996</v>
      </c>
      <c r="AH180">
        <v>4.07</v>
      </c>
      <c r="AI180">
        <v>4.68</v>
      </c>
      <c r="AJ180">
        <v>4.4800000000000004</v>
      </c>
      <c r="AK180">
        <v>4.03</v>
      </c>
      <c r="AL180">
        <v>5.31</v>
      </c>
      <c r="AM180">
        <v>4.41</v>
      </c>
      <c r="AN180">
        <v>4.59</v>
      </c>
      <c r="AO180">
        <v>4.05</v>
      </c>
      <c r="AP180">
        <v>5.5</v>
      </c>
      <c r="AQ180">
        <v>5.03</v>
      </c>
      <c r="AR180">
        <v>4.5199999999999996</v>
      </c>
      <c r="AS180">
        <v>3.87</v>
      </c>
      <c r="AT180">
        <v>3.79</v>
      </c>
      <c r="AU180">
        <v>3.88</v>
      </c>
      <c r="AV180">
        <v>3.83</v>
      </c>
      <c r="AW180">
        <v>3.79</v>
      </c>
      <c r="AX180">
        <v>3.93</v>
      </c>
      <c r="AY180">
        <v>3.89</v>
      </c>
      <c r="AZ180">
        <v>3.93</v>
      </c>
      <c r="BA180">
        <v>3.84</v>
      </c>
      <c r="BB180">
        <v>3.75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92</v>
      </c>
    </row>
    <row r="203" spans="1:54">
      <c r="M203" s="14" t="s">
        <v>121</v>
      </c>
      <c r="N203" s="14" t="s">
        <v>267</v>
      </c>
      <c r="O203" s="14" t="s">
        <v>268</v>
      </c>
      <c r="P203" s="14" t="s">
        <v>269</v>
      </c>
      <c r="Q203" s="14" t="s">
        <v>270</v>
      </c>
      <c r="R203" s="14" t="s">
        <v>271</v>
      </c>
      <c r="S203" s="14" t="s">
        <v>272</v>
      </c>
      <c r="T203" s="14" t="s">
        <v>273</v>
      </c>
      <c r="U203" s="14" t="s">
        <v>274</v>
      </c>
      <c r="V203" s="14" t="s">
        <v>275</v>
      </c>
      <c r="W203" s="14" t="s">
        <v>276</v>
      </c>
      <c r="X203" s="14" t="s">
        <v>277</v>
      </c>
      <c r="Y203" s="14" t="s">
        <v>278</v>
      </c>
      <c r="Z203" s="14" t="s">
        <v>279</v>
      </c>
      <c r="AA203" s="14" t="s">
        <v>280</v>
      </c>
      <c r="AB203" s="14" t="s">
        <v>281</v>
      </c>
      <c r="AC203" s="14" t="s">
        <v>282</v>
      </c>
      <c r="AD203" s="14" t="s">
        <v>283</v>
      </c>
      <c r="AE203" s="14" t="s">
        <v>284</v>
      </c>
      <c r="AF203" s="14" t="s">
        <v>285</v>
      </c>
      <c r="AG203" s="14" t="s">
        <v>286</v>
      </c>
      <c r="AH203" s="14" t="s">
        <v>234</v>
      </c>
    </row>
    <row r="204" spans="1:54">
      <c r="B204" t="s">
        <v>330</v>
      </c>
      <c r="M204" t="s">
        <v>124</v>
      </c>
      <c r="N204">
        <v>0.4</v>
      </c>
      <c r="O204">
        <v>0.39</v>
      </c>
      <c r="P204">
        <v>0.31</v>
      </c>
      <c r="Q204">
        <v>0.28999999999999998</v>
      </c>
      <c r="R204">
        <v>0.32</v>
      </c>
      <c r="S204">
        <v>0.31</v>
      </c>
      <c r="T204">
        <v>0.26</v>
      </c>
      <c r="U204">
        <v>0.26</v>
      </c>
      <c r="V204">
        <v>0.13</v>
      </c>
      <c r="W204">
        <v>0.18</v>
      </c>
      <c r="X204">
        <v>0.39</v>
      </c>
      <c r="Y204">
        <v>0.51</v>
      </c>
      <c r="Z204">
        <v>0.83</v>
      </c>
      <c r="AA204">
        <v>0.76</v>
      </c>
      <c r="AB204">
        <v>0.72</v>
      </c>
      <c r="AC204">
        <v>0.62</v>
      </c>
      <c r="AD204">
        <v>0.35</v>
      </c>
      <c r="AE204">
        <v>0.18</v>
      </c>
      <c r="AF204">
        <v>0.06</v>
      </c>
      <c r="AG204">
        <v>0.1</v>
      </c>
      <c r="AH204">
        <v>0.19</v>
      </c>
    </row>
    <row r="205" spans="1:54">
      <c r="B205" t="s">
        <v>363</v>
      </c>
      <c r="C205" t="s">
        <v>121</v>
      </c>
      <c r="M205" t="s">
        <v>125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-0.02</v>
      </c>
      <c r="Y205">
        <v>-0.02</v>
      </c>
      <c r="Z205">
        <v>-0.02</v>
      </c>
      <c r="AA205">
        <v>-0.01</v>
      </c>
      <c r="AB205">
        <v>-0.01</v>
      </c>
      <c r="AC205">
        <v>-0.09</v>
      </c>
      <c r="AD205">
        <v>-0.17</v>
      </c>
      <c r="AE205">
        <v>-0.25</v>
      </c>
      <c r="AF205">
        <v>-0.33</v>
      </c>
      <c r="AG205">
        <v>-0.51</v>
      </c>
      <c r="AH205">
        <v>-0.68</v>
      </c>
    </row>
    <row r="206" spans="1:54">
      <c r="M206" t="s">
        <v>362</v>
      </c>
      <c r="N206">
        <v>-0.02</v>
      </c>
      <c r="O206">
        <v>-0.06</v>
      </c>
      <c r="P206">
        <v>-0.01</v>
      </c>
      <c r="Q206">
        <v>-0.01</v>
      </c>
      <c r="R206">
        <v>-0.01</v>
      </c>
      <c r="S206">
        <v>-0.01</v>
      </c>
      <c r="T206">
        <v>-0.01</v>
      </c>
      <c r="U206">
        <v>-0.01</v>
      </c>
      <c r="V206">
        <v>-0.01</v>
      </c>
      <c r="W206">
        <v>0</v>
      </c>
      <c r="X206">
        <v>0.23</v>
      </c>
      <c r="Y206">
        <v>0</v>
      </c>
      <c r="Z206">
        <v>0.02</v>
      </c>
      <c r="AA206">
        <v>-0.03</v>
      </c>
      <c r="AB206">
        <v>7.0000000000000007E-2</v>
      </c>
      <c r="AC206">
        <v>0.15</v>
      </c>
      <c r="AD206">
        <v>0.14000000000000001</v>
      </c>
      <c r="AE206">
        <v>0.13</v>
      </c>
      <c r="AF206">
        <v>0.1</v>
      </c>
      <c r="AG206">
        <v>0.19</v>
      </c>
      <c r="AH206">
        <v>0.15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2" customFormat="1">
      <c r="M227" s="23" t="s">
        <v>354</v>
      </c>
    </row>
    <row r="228" spans="1:54">
      <c r="M228" s="14" t="s">
        <v>121</v>
      </c>
      <c r="N228" s="14" t="s">
        <v>278</v>
      </c>
      <c r="O228" s="14" t="s">
        <v>279</v>
      </c>
      <c r="P228" s="14" t="s">
        <v>280</v>
      </c>
      <c r="Q228" s="14" t="s">
        <v>281</v>
      </c>
      <c r="R228" s="14" t="s">
        <v>282</v>
      </c>
      <c r="S228" s="14" t="s">
        <v>283</v>
      </c>
      <c r="T228" s="14" t="s">
        <v>284</v>
      </c>
      <c r="U228" s="14" t="s">
        <v>285</v>
      </c>
      <c r="V228" s="14" t="s">
        <v>286</v>
      </c>
      <c r="W228" s="14" t="s">
        <v>234</v>
      </c>
      <c r="X228" s="14" t="s">
        <v>287</v>
      </c>
      <c r="Y228" s="14" t="s">
        <v>288</v>
      </c>
      <c r="Z228" s="14" t="s">
        <v>289</v>
      </c>
      <c r="AA228" s="14" t="s">
        <v>290</v>
      </c>
      <c r="AB228" s="14" t="s">
        <v>291</v>
      </c>
    </row>
    <row r="229" spans="1:54">
      <c r="B229" t="s">
        <v>306</v>
      </c>
      <c r="M229" t="s">
        <v>355</v>
      </c>
      <c r="N229">
        <v>-0.17</v>
      </c>
      <c r="O229">
        <v>0.22</v>
      </c>
      <c r="P229">
        <v>0.28000000000000003</v>
      </c>
      <c r="Q229">
        <v>0.28000000000000003</v>
      </c>
      <c r="R229">
        <v>0.22</v>
      </c>
      <c r="S229">
        <v>0.12</v>
      </c>
      <c r="T229">
        <v>-7.0000000000000007E-2</v>
      </c>
      <c r="U229">
        <v>-0.12</v>
      </c>
      <c r="V229">
        <v>-0.16</v>
      </c>
      <c r="W229">
        <v>-0.15</v>
      </c>
      <c r="X229">
        <v>-0.22</v>
      </c>
      <c r="Y229">
        <v>-0.2</v>
      </c>
      <c r="Z229">
        <v>-0.26</v>
      </c>
      <c r="AA229">
        <v>-0.15</v>
      </c>
      <c r="AB229">
        <v>-0.2</v>
      </c>
    </row>
    <row r="230" spans="1:54">
      <c r="B230" t="s">
        <v>361</v>
      </c>
      <c r="C230" t="s">
        <v>121</v>
      </c>
      <c r="M230" t="s">
        <v>356</v>
      </c>
      <c r="N230">
        <v>-0.59</v>
      </c>
      <c r="O230">
        <v>-0.31</v>
      </c>
      <c r="P230">
        <v>-0.28000000000000003</v>
      </c>
      <c r="Q230">
        <v>-0.28000000000000003</v>
      </c>
      <c r="R230">
        <v>-0.32</v>
      </c>
      <c r="S230">
        <v>-0.39</v>
      </c>
      <c r="T230">
        <v>-0.54</v>
      </c>
      <c r="U230">
        <v>-0.59</v>
      </c>
      <c r="V230">
        <v>-0.61</v>
      </c>
      <c r="W230">
        <v>-0.57999999999999996</v>
      </c>
      <c r="X230">
        <v>-0.63</v>
      </c>
      <c r="Y230">
        <v>-0.59</v>
      </c>
      <c r="Z230">
        <v>-0.63</v>
      </c>
      <c r="AA230">
        <v>-0.51</v>
      </c>
      <c r="AB230">
        <v>-0.53</v>
      </c>
    </row>
    <row r="231" spans="1:54">
      <c r="M231" t="s">
        <v>357</v>
      </c>
      <c r="N231">
        <v>-0.59</v>
      </c>
      <c r="O231">
        <v>-0.16</v>
      </c>
      <c r="P231">
        <v>-0.06</v>
      </c>
      <c r="Q231">
        <v>-0.05</v>
      </c>
      <c r="R231">
        <v>-0.11</v>
      </c>
      <c r="S231">
        <v>-0.2</v>
      </c>
      <c r="T231">
        <v>-0.37</v>
      </c>
      <c r="U231">
        <v>-0.43</v>
      </c>
      <c r="V231">
        <v>-0.46</v>
      </c>
      <c r="W231">
        <v>-0.45</v>
      </c>
      <c r="X231">
        <v>-0.52</v>
      </c>
      <c r="Y231">
        <v>-0.49</v>
      </c>
      <c r="Z231">
        <v>-0.55000000000000004</v>
      </c>
      <c r="AA231">
        <v>-0.43</v>
      </c>
      <c r="AB231">
        <v>-0.47</v>
      </c>
    </row>
    <row r="232" spans="1:54">
      <c r="M232" t="s">
        <v>358</v>
      </c>
      <c r="N232">
        <v>-0.59</v>
      </c>
      <c r="O232">
        <v>-0.33</v>
      </c>
      <c r="P232">
        <v>-0.32</v>
      </c>
      <c r="Q232">
        <v>-0.32</v>
      </c>
      <c r="R232">
        <v>-0.38</v>
      </c>
      <c r="S232">
        <v>-0.46</v>
      </c>
      <c r="T232">
        <v>-0.62</v>
      </c>
      <c r="U232">
        <v>-0.67</v>
      </c>
      <c r="V232">
        <v>-0.71</v>
      </c>
      <c r="W232">
        <v>-0.68</v>
      </c>
      <c r="X232">
        <v>-0.75</v>
      </c>
      <c r="Y232">
        <v>-0.71</v>
      </c>
      <c r="Z232">
        <v>-0.76</v>
      </c>
      <c r="AA232">
        <v>-0.65</v>
      </c>
      <c r="AB232">
        <v>-0.67</v>
      </c>
    </row>
    <row r="233" spans="1:54">
      <c r="M233" t="s">
        <v>359</v>
      </c>
      <c r="N233">
        <v>-0.59</v>
      </c>
      <c r="O233">
        <v>-0.35</v>
      </c>
      <c r="P233">
        <v>-0.34</v>
      </c>
      <c r="Q233">
        <v>-0.36</v>
      </c>
      <c r="R233">
        <v>-0.42</v>
      </c>
      <c r="S233">
        <v>-0.51</v>
      </c>
      <c r="T233">
        <v>-0.68</v>
      </c>
      <c r="U233">
        <v>-0.74</v>
      </c>
      <c r="V233">
        <v>-0.78</v>
      </c>
      <c r="W233">
        <v>-0.76</v>
      </c>
      <c r="X233">
        <v>-0.84</v>
      </c>
      <c r="Y233">
        <v>-0.81</v>
      </c>
      <c r="Z233">
        <v>-0.87</v>
      </c>
      <c r="AA233">
        <v>-0.77</v>
      </c>
      <c r="AB233">
        <v>-0.81</v>
      </c>
    </row>
    <row r="234" spans="1:54">
      <c r="M234" t="s">
        <v>360</v>
      </c>
      <c r="N234">
        <v>-0.59</v>
      </c>
      <c r="O234">
        <v>-0.5</v>
      </c>
      <c r="P234">
        <v>-0.56999999999999995</v>
      </c>
      <c r="Q234">
        <v>-0.59</v>
      </c>
      <c r="R234">
        <v>-0.64</v>
      </c>
      <c r="S234">
        <v>-0.72</v>
      </c>
      <c r="T234">
        <v>-0.87</v>
      </c>
      <c r="U234">
        <v>-0.92</v>
      </c>
      <c r="V234">
        <v>-0.95</v>
      </c>
      <c r="W234">
        <v>-0.92</v>
      </c>
      <c r="X234">
        <v>-0.98</v>
      </c>
      <c r="Y234">
        <v>-0.94</v>
      </c>
      <c r="Z234">
        <v>-0.98</v>
      </c>
      <c r="AA234">
        <v>-0.87</v>
      </c>
      <c r="AB234">
        <v>-0.89</v>
      </c>
    </row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333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330</v>
      </c>
      <c r="M4" t="s">
        <v>334</v>
      </c>
      <c r="N4">
        <v>0</v>
      </c>
      <c r="O4">
        <v>0.12</v>
      </c>
      <c r="P4">
        <v>-0.05</v>
      </c>
      <c r="Q4">
        <v>-0.27</v>
      </c>
      <c r="R4">
        <v>-0.15</v>
      </c>
      <c r="S4">
        <v>-0.12</v>
      </c>
      <c r="T4">
        <v>-0.13</v>
      </c>
      <c r="U4">
        <v>-0.03</v>
      </c>
      <c r="V4">
        <v>0.11</v>
      </c>
      <c r="W4">
        <v>0.24</v>
      </c>
      <c r="X4">
        <v>0.03</v>
      </c>
      <c r="Y4">
        <v>0.15</v>
      </c>
      <c r="Z4">
        <v>0.21</v>
      </c>
      <c r="AA4">
        <v>0.18</v>
      </c>
      <c r="AB4">
        <v>0.19</v>
      </c>
      <c r="AC4">
        <v>0.11</v>
      </c>
      <c r="AD4">
        <v>0.08</v>
      </c>
      <c r="AE4">
        <v>0.03</v>
      </c>
      <c r="AF4">
        <v>-7.0000000000000007E-2</v>
      </c>
      <c r="AG4">
        <v>-0.02</v>
      </c>
      <c r="AH4">
        <v>-0.03</v>
      </c>
      <c r="AI4">
        <v>-0.1</v>
      </c>
      <c r="AJ4">
        <v>-7.0000000000000007E-2</v>
      </c>
      <c r="AK4">
        <v>-0.09</v>
      </c>
      <c r="AL4">
        <v>-0.15</v>
      </c>
      <c r="AM4">
        <v>-0.17</v>
      </c>
      <c r="AN4">
        <v>-0.17</v>
      </c>
      <c r="AO4">
        <v>-0.16</v>
      </c>
      <c r="AP4">
        <v>-0.05</v>
      </c>
      <c r="AQ4">
        <v>-0.08</v>
      </c>
      <c r="AR4">
        <v>-0.12</v>
      </c>
      <c r="AS4">
        <v>-0.3</v>
      </c>
      <c r="AT4">
        <v>-0.3</v>
      </c>
      <c r="AU4">
        <v>-0.3</v>
      </c>
      <c r="AV4">
        <v>-0.3</v>
      </c>
      <c r="AW4">
        <v>-0.3</v>
      </c>
      <c r="AX4">
        <v>-0.23</v>
      </c>
      <c r="AY4">
        <v>-0.23</v>
      </c>
      <c r="AZ4">
        <v>-0.23</v>
      </c>
      <c r="BA4">
        <v>-0.23</v>
      </c>
      <c r="BB4">
        <v>-0.23</v>
      </c>
      <c r="BC4">
        <v>-0.18</v>
      </c>
      <c r="BD4">
        <v>-0.18</v>
      </c>
      <c r="BE4">
        <v>-0.18</v>
      </c>
      <c r="BF4">
        <v>-0.18</v>
      </c>
      <c r="BG4">
        <v>-0.18</v>
      </c>
    </row>
    <row r="5" spans="1:59">
      <c r="B5" t="s">
        <v>329</v>
      </c>
      <c r="C5" t="s">
        <v>121</v>
      </c>
      <c r="M5" t="s">
        <v>326</v>
      </c>
      <c r="N5">
        <v>-1.23</v>
      </c>
      <c r="O5">
        <v>-1.23</v>
      </c>
      <c r="P5">
        <v>-1.23</v>
      </c>
      <c r="Q5">
        <v>-1.22</v>
      </c>
      <c r="R5">
        <v>-1.23</v>
      </c>
      <c r="S5">
        <v>-1.23</v>
      </c>
      <c r="T5">
        <v>-1.24</v>
      </c>
      <c r="U5">
        <v>-1.25</v>
      </c>
      <c r="V5">
        <v>-1.26</v>
      </c>
      <c r="W5">
        <v>-1.28</v>
      </c>
      <c r="X5">
        <v>-1.33</v>
      </c>
      <c r="Y5">
        <v>-1.24</v>
      </c>
      <c r="Z5">
        <v>-1.2</v>
      </c>
      <c r="AA5">
        <v>-1.1599999999999999</v>
      </c>
      <c r="AB5">
        <v>-1.1200000000000001</v>
      </c>
      <c r="AC5">
        <v>-0.9</v>
      </c>
      <c r="AD5">
        <v>-1.0900000000000001</v>
      </c>
      <c r="AE5">
        <v>-1.32</v>
      </c>
      <c r="AF5">
        <v>-2.04</v>
      </c>
      <c r="AG5">
        <v>-2.08</v>
      </c>
      <c r="AH5">
        <v>-2.27</v>
      </c>
      <c r="AI5">
        <v>-3.2</v>
      </c>
      <c r="AJ5">
        <v>-3.59</v>
      </c>
      <c r="AK5">
        <v>-3.39</v>
      </c>
      <c r="AL5">
        <v>-3.96</v>
      </c>
      <c r="AM5">
        <v>-4.01</v>
      </c>
      <c r="AN5">
        <v>-3.12</v>
      </c>
      <c r="AO5">
        <v>-2.57</v>
      </c>
      <c r="AP5">
        <v>-2.13</v>
      </c>
      <c r="AQ5">
        <v>-2.4900000000000002</v>
      </c>
      <c r="AR5">
        <v>-2.17</v>
      </c>
      <c r="AS5">
        <v>-1.92</v>
      </c>
      <c r="AT5">
        <v>-1.6</v>
      </c>
      <c r="AU5">
        <v>-1.17</v>
      </c>
      <c r="AV5">
        <v>-0.03</v>
      </c>
      <c r="AW5">
        <v>0.26</v>
      </c>
      <c r="AX5">
        <v>0.22</v>
      </c>
      <c r="AY5">
        <v>0.17</v>
      </c>
      <c r="AZ5">
        <v>0.11</v>
      </c>
      <c r="BA5">
        <v>7.0000000000000007E-2</v>
      </c>
      <c r="BB5">
        <v>-0.03</v>
      </c>
      <c r="BC5">
        <v>-0.04</v>
      </c>
      <c r="BD5">
        <v>-0.09</v>
      </c>
      <c r="BE5">
        <v>-0.13</v>
      </c>
      <c r="BF5">
        <v>-0.16</v>
      </c>
      <c r="BG5">
        <v>-0.18</v>
      </c>
    </row>
    <row r="6" spans="1:59">
      <c r="M6" t="s">
        <v>328</v>
      </c>
      <c r="N6">
        <v>-1.23</v>
      </c>
      <c r="O6">
        <v>-1.1000000000000001</v>
      </c>
      <c r="P6">
        <v>-1.28</v>
      </c>
      <c r="Q6">
        <v>-1.49</v>
      </c>
      <c r="R6">
        <v>-1.38</v>
      </c>
      <c r="S6">
        <v>-1.35</v>
      </c>
      <c r="T6">
        <v>-1.38</v>
      </c>
      <c r="U6">
        <v>-1.28</v>
      </c>
      <c r="V6">
        <v>-1.1599999999999999</v>
      </c>
      <c r="W6">
        <v>-1.03</v>
      </c>
      <c r="X6">
        <v>-1.31</v>
      </c>
      <c r="Y6">
        <v>-1.0900000000000001</v>
      </c>
      <c r="Z6">
        <v>-0.99</v>
      </c>
      <c r="AA6">
        <v>-0.98</v>
      </c>
      <c r="AB6">
        <v>-0.93</v>
      </c>
      <c r="AC6">
        <v>-0.79</v>
      </c>
      <c r="AD6">
        <v>-1.01</v>
      </c>
      <c r="AE6">
        <v>-1.29</v>
      </c>
      <c r="AF6">
        <v>-2.11</v>
      </c>
      <c r="AG6">
        <v>-2.1</v>
      </c>
      <c r="AH6">
        <v>-2.2999999999999998</v>
      </c>
      <c r="AI6">
        <v>-3.3</v>
      </c>
      <c r="AJ6">
        <v>-3.67</v>
      </c>
      <c r="AK6">
        <v>-3.49</v>
      </c>
      <c r="AL6">
        <v>-4.1100000000000003</v>
      </c>
      <c r="AM6">
        <v>-4.18</v>
      </c>
      <c r="AN6">
        <v>-3.3</v>
      </c>
      <c r="AO6">
        <v>-2.73</v>
      </c>
      <c r="AP6">
        <v>-2.17</v>
      </c>
      <c r="AQ6">
        <v>-2.58</v>
      </c>
      <c r="AR6">
        <v>-2.29</v>
      </c>
      <c r="AS6">
        <v>-2.21</v>
      </c>
      <c r="AT6">
        <v>-1.9</v>
      </c>
      <c r="AU6">
        <v>-1.46</v>
      </c>
      <c r="AV6">
        <v>-0.33</v>
      </c>
      <c r="AW6">
        <v>-0.04</v>
      </c>
      <c r="AX6">
        <v>-0.02</v>
      </c>
      <c r="AY6">
        <v>-7.0000000000000007E-2</v>
      </c>
      <c r="AZ6">
        <v>-0.12</v>
      </c>
      <c r="BA6">
        <v>-0.17</v>
      </c>
      <c r="BB6">
        <v>-0.26</v>
      </c>
      <c r="BC6">
        <v>-0.22</v>
      </c>
      <c r="BD6">
        <v>-0.27</v>
      </c>
      <c r="BE6">
        <v>-0.31</v>
      </c>
      <c r="BF6">
        <v>-0.34</v>
      </c>
      <c r="BG6">
        <v>-0.36</v>
      </c>
    </row>
    <row r="9" spans="1:59">
      <c r="M9" s="17" t="s">
        <v>145</v>
      </c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>
        <v>-1</v>
      </c>
      <c r="AS9" s="17"/>
      <c r="AT9" s="17"/>
      <c r="AU9" s="17"/>
      <c r="AV9" s="17"/>
      <c r="AW9" s="17"/>
      <c r="AX9" s="17"/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344</v>
      </c>
    </row>
    <row r="28" spans="1:54">
      <c r="M28" s="14" t="s">
        <v>121</v>
      </c>
      <c r="N28" s="14" t="s">
        <v>247</v>
      </c>
      <c r="O28" s="14" t="s">
        <v>257</v>
      </c>
      <c r="P28" s="14" t="s">
        <v>267</v>
      </c>
      <c r="Q28" s="14" t="s">
        <v>277</v>
      </c>
      <c r="R28" s="14" t="s">
        <v>234</v>
      </c>
      <c r="S28" s="14" t="s">
        <v>291</v>
      </c>
    </row>
    <row r="29" spans="1:54">
      <c r="B29" t="s">
        <v>330</v>
      </c>
      <c r="M29" t="s">
        <v>345</v>
      </c>
      <c r="N29">
        <v>548.75</v>
      </c>
      <c r="O29">
        <v>590.82000000000005</v>
      </c>
      <c r="P29">
        <v>627.73</v>
      </c>
      <c r="Q29">
        <v>641.33000000000004</v>
      </c>
      <c r="R29">
        <v>667.49</v>
      </c>
      <c r="S29">
        <v>668.15</v>
      </c>
    </row>
    <row r="30" spans="1:54">
      <c r="B30" t="s">
        <v>348</v>
      </c>
      <c r="C30" t="s">
        <v>121</v>
      </c>
      <c r="M30" t="s">
        <v>346</v>
      </c>
      <c r="N30">
        <v>23.13</v>
      </c>
      <c r="O30">
        <v>23.4</v>
      </c>
      <c r="P30">
        <v>22.52</v>
      </c>
      <c r="Q30">
        <v>23.6</v>
      </c>
      <c r="R30">
        <v>26.15</v>
      </c>
      <c r="S30">
        <v>27.05</v>
      </c>
    </row>
    <row r="31" spans="1:54">
      <c r="M31" t="s">
        <v>347</v>
      </c>
      <c r="N31">
        <v>126.84</v>
      </c>
      <c r="O31">
        <v>142.15</v>
      </c>
      <c r="P31">
        <v>160.04</v>
      </c>
      <c r="Q31">
        <v>192</v>
      </c>
      <c r="R31">
        <v>193.37</v>
      </c>
      <c r="S31">
        <v>195.2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335</v>
      </c>
    </row>
    <row r="53" spans="1:54">
      <c r="M53" s="14" t="s">
        <v>121</v>
      </c>
      <c r="N53" s="14" t="s">
        <v>234</v>
      </c>
      <c r="O53" s="14" t="s">
        <v>291</v>
      </c>
    </row>
    <row r="54" spans="1:54">
      <c r="B54" t="s">
        <v>330</v>
      </c>
      <c r="M54" t="s">
        <v>336</v>
      </c>
      <c r="N54">
        <v>0.2</v>
      </c>
      <c r="O54">
        <v>0.2</v>
      </c>
    </row>
    <row r="55" spans="1:54">
      <c r="B55" t="s">
        <v>342</v>
      </c>
      <c r="C55" t="s">
        <v>121</v>
      </c>
      <c r="M55" t="s">
        <v>337</v>
      </c>
      <c r="N55">
        <v>-0.05</v>
      </c>
      <c r="O55">
        <v>-0.04</v>
      </c>
    </row>
    <row r="56" spans="1:54">
      <c r="M56" t="s">
        <v>338</v>
      </c>
      <c r="N56">
        <v>-7.0000000000000007E-2</v>
      </c>
      <c r="O56">
        <v>-0.06</v>
      </c>
    </row>
    <row r="57" spans="1:54">
      <c r="M57" t="s">
        <v>339</v>
      </c>
      <c r="N57">
        <v>0.08</v>
      </c>
      <c r="O57">
        <v>0.08</v>
      </c>
    </row>
    <row r="58" spans="1:54">
      <c r="M58" t="s">
        <v>340</v>
      </c>
      <c r="N58">
        <v>-0.18</v>
      </c>
      <c r="O58">
        <v>-0.36</v>
      </c>
    </row>
    <row r="59" spans="1:54">
      <c r="M59" t="s">
        <v>334</v>
      </c>
      <c r="N59">
        <v>-0.23</v>
      </c>
      <c r="O59">
        <v>-0.18</v>
      </c>
    </row>
    <row r="60" spans="1:54">
      <c r="M60" t="s">
        <v>341</v>
      </c>
      <c r="N60">
        <v>-0.26</v>
      </c>
      <c r="O60">
        <v>-0.36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343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306</v>
      </c>
      <c r="M79" t="s">
        <v>303</v>
      </c>
      <c r="N79">
        <v>-1.26</v>
      </c>
      <c r="O79">
        <v>-1.51</v>
      </c>
      <c r="P79">
        <v>-1.62</v>
      </c>
      <c r="Q79">
        <v>-1.65</v>
      </c>
      <c r="R79">
        <v>-1.66</v>
      </c>
      <c r="S79">
        <v>-1.66</v>
      </c>
      <c r="T79">
        <v>-1.66</v>
      </c>
      <c r="U79">
        <v>-1.6</v>
      </c>
      <c r="V79">
        <v>-1.63</v>
      </c>
      <c r="W79">
        <v>-1.65</v>
      </c>
      <c r="X79">
        <v>-1.49</v>
      </c>
      <c r="Y79">
        <v>-1.64</v>
      </c>
      <c r="Z79">
        <v>-1.59</v>
      </c>
      <c r="AA79">
        <v>-1.47</v>
      </c>
      <c r="AB79">
        <v>-1.41</v>
      </c>
      <c r="AC79">
        <v>-1.32</v>
      </c>
      <c r="AD79">
        <v>-1.25</v>
      </c>
      <c r="AE79">
        <v>-1.5</v>
      </c>
      <c r="AF79">
        <v>-2.25</v>
      </c>
      <c r="AG79">
        <v>-2.35</v>
      </c>
      <c r="AH79">
        <v>-2.5099999999999998</v>
      </c>
      <c r="AI79">
        <v>-3.42</v>
      </c>
      <c r="AJ79">
        <v>-3.76</v>
      </c>
      <c r="AK79">
        <v>-3.55</v>
      </c>
      <c r="AL79">
        <v>-4.0999999999999996</v>
      </c>
      <c r="AM79">
        <v>-4.09</v>
      </c>
      <c r="AN79">
        <v>-3.22</v>
      </c>
      <c r="AO79">
        <v>-2.62</v>
      </c>
      <c r="AP79">
        <v>-2.33</v>
      </c>
      <c r="AQ79">
        <v>-2.89</v>
      </c>
      <c r="AR79">
        <v>-1.99</v>
      </c>
      <c r="AS79">
        <v>-1.23</v>
      </c>
      <c r="AT79">
        <v>-0.53</v>
      </c>
      <c r="AU79">
        <v>-0.03</v>
      </c>
      <c r="AV79">
        <v>1.17</v>
      </c>
      <c r="AW79">
        <v>1.01</v>
      </c>
      <c r="AX79">
        <v>0.7</v>
      </c>
      <c r="AY79">
        <v>0.35</v>
      </c>
      <c r="AZ79">
        <v>0.36</v>
      </c>
      <c r="BA79">
        <v>0.37</v>
      </c>
      <c r="BB79">
        <v>0.39</v>
      </c>
    </row>
    <row r="80" spans="1:59">
      <c r="B80" t="s">
        <v>305</v>
      </c>
      <c r="C80" t="s">
        <v>121</v>
      </c>
      <c r="M80" t="s">
        <v>304</v>
      </c>
      <c r="N80">
        <v>-1.23</v>
      </c>
      <c r="O80">
        <v>-1.1000000000000001</v>
      </c>
      <c r="P80">
        <v>-1.28</v>
      </c>
      <c r="Q80">
        <v>-1.49</v>
      </c>
      <c r="R80">
        <v>-1.38</v>
      </c>
      <c r="S80">
        <v>-1.35</v>
      </c>
      <c r="T80">
        <v>-1.38</v>
      </c>
      <c r="U80">
        <v>-1.28</v>
      </c>
      <c r="V80">
        <v>-1.1599999999999999</v>
      </c>
      <c r="W80">
        <v>-1.03</v>
      </c>
      <c r="X80">
        <v>-1.31</v>
      </c>
      <c r="Y80">
        <v>-1.0900000000000001</v>
      </c>
      <c r="Z80">
        <v>-0.99</v>
      </c>
      <c r="AA80">
        <v>-0.98</v>
      </c>
      <c r="AB80">
        <v>-0.93</v>
      </c>
      <c r="AC80">
        <v>-0.79</v>
      </c>
      <c r="AD80">
        <v>-1.01</v>
      </c>
      <c r="AE80">
        <v>-1.29</v>
      </c>
      <c r="AF80">
        <v>-2.11</v>
      </c>
      <c r="AG80">
        <v>-2.1</v>
      </c>
      <c r="AH80">
        <v>-2.2999999999999998</v>
      </c>
      <c r="AI80">
        <v>-3.3</v>
      </c>
      <c r="AJ80">
        <v>-3.67</v>
      </c>
      <c r="AK80">
        <v>-3.49</v>
      </c>
      <c r="AL80">
        <v>-4.1100000000000003</v>
      </c>
      <c r="AM80">
        <v>-4.18</v>
      </c>
      <c r="AN80">
        <v>-3.3</v>
      </c>
      <c r="AO80">
        <v>-2.73</v>
      </c>
      <c r="AP80">
        <v>-2.17</v>
      </c>
      <c r="AQ80">
        <v>-2.58</v>
      </c>
      <c r="AR80">
        <v>-2.29</v>
      </c>
      <c r="AS80">
        <v>-2.21</v>
      </c>
      <c r="AT80">
        <v>-1.9</v>
      </c>
      <c r="AU80">
        <v>-1.46</v>
      </c>
      <c r="AV80">
        <v>-0.33</v>
      </c>
      <c r="AW80">
        <v>-0.04</v>
      </c>
      <c r="AX80">
        <v>-0.02</v>
      </c>
      <c r="AY80">
        <v>-7.0000000000000007E-2</v>
      </c>
      <c r="AZ80">
        <v>-0.12</v>
      </c>
      <c r="BA80">
        <v>-0.17</v>
      </c>
      <c r="BB80">
        <v>-0.26</v>
      </c>
      <c r="BC80">
        <v>-0.22</v>
      </c>
      <c r="BD80">
        <v>-0.27</v>
      </c>
      <c r="BE80">
        <v>-0.31</v>
      </c>
      <c r="BF80">
        <v>-0.34</v>
      </c>
      <c r="BG80">
        <v>-0.36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B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331</v>
      </c>
    </row>
    <row r="3" spans="1:54">
      <c r="M3" s="14" t="s">
        <v>121</v>
      </c>
      <c r="N3" s="14" t="s">
        <v>278</v>
      </c>
      <c r="O3" s="14" t="s">
        <v>279</v>
      </c>
      <c r="P3" s="14" t="s">
        <v>280</v>
      </c>
      <c r="Q3" s="14" t="s">
        <v>281</v>
      </c>
      <c r="R3" s="14" t="s">
        <v>282</v>
      </c>
      <c r="S3" s="14" t="s">
        <v>283</v>
      </c>
      <c r="T3" s="14" t="s">
        <v>284</v>
      </c>
      <c r="U3" s="14" t="s">
        <v>285</v>
      </c>
      <c r="V3" s="14" t="s">
        <v>286</v>
      </c>
      <c r="W3" s="14" t="s">
        <v>234</v>
      </c>
    </row>
    <row r="4" spans="1:54">
      <c r="B4" t="s">
        <v>302</v>
      </c>
      <c r="M4" t="s">
        <v>242</v>
      </c>
      <c r="N4">
        <v>12.5</v>
      </c>
      <c r="O4">
        <v>12.44</v>
      </c>
      <c r="P4">
        <v>12.03</v>
      </c>
      <c r="Q4">
        <v>11.97</v>
      </c>
      <c r="R4">
        <v>11.85</v>
      </c>
      <c r="S4">
        <v>11.73</v>
      </c>
      <c r="T4">
        <v>11.67</v>
      </c>
      <c r="U4">
        <v>11.58</v>
      </c>
      <c r="V4">
        <v>11.49</v>
      </c>
      <c r="W4">
        <v>11.38</v>
      </c>
    </row>
    <row r="5" spans="1:54">
      <c r="B5" t="s">
        <v>332</v>
      </c>
      <c r="C5" t="s">
        <v>121</v>
      </c>
      <c r="M5" t="s">
        <v>236</v>
      </c>
      <c r="N5">
        <v>13.08</v>
      </c>
      <c r="O5">
        <v>12.92</v>
      </c>
      <c r="P5">
        <v>12.8</v>
      </c>
      <c r="Q5">
        <v>12.62</v>
      </c>
      <c r="R5">
        <v>12.26</v>
      </c>
      <c r="S5">
        <v>12.01</v>
      </c>
      <c r="T5">
        <v>11.63</v>
      </c>
      <c r="U5">
        <v>11.27</v>
      </c>
      <c r="V5">
        <v>10.95</v>
      </c>
      <c r="W5">
        <v>10.56</v>
      </c>
    </row>
    <row r="6" spans="1:54">
      <c r="M6" t="s">
        <v>238</v>
      </c>
      <c r="N6">
        <v>1.54</v>
      </c>
      <c r="O6">
        <v>1.51</v>
      </c>
      <c r="P6">
        <v>1.47</v>
      </c>
      <c r="Q6">
        <v>1.48</v>
      </c>
      <c r="R6">
        <v>1.46</v>
      </c>
      <c r="S6">
        <v>1.38</v>
      </c>
      <c r="T6">
        <v>1.31</v>
      </c>
      <c r="U6">
        <v>1.22</v>
      </c>
      <c r="V6">
        <v>1.1200000000000001</v>
      </c>
      <c r="W6">
        <v>1.02</v>
      </c>
    </row>
    <row r="7" spans="1:54">
      <c r="M7" t="s">
        <v>237</v>
      </c>
      <c r="N7">
        <v>0.67</v>
      </c>
      <c r="O7">
        <v>0.63</v>
      </c>
      <c r="P7">
        <v>0.59</v>
      </c>
      <c r="Q7">
        <v>0.57999999999999996</v>
      </c>
      <c r="R7">
        <v>0.56999999999999995</v>
      </c>
      <c r="S7">
        <v>0.5</v>
      </c>
      <c r="T7">
        <v>0.44</v>
      </c>
      <c r="U7">
        <v>0.38</v>
      </c>
      <c r="V7">
        <v>0.3</v>
      </c>
      <c r="W7">
        <v>0.24</v>
      </c>
    </row>
    <row r="8" spans="1:54">
      <c r="M8" t="s">
        <v>235</v>
      </c>
      <c r="N8">
        <v>1.68</v>
      </c>
      <c r="O8">
        <v>1.5</v>
      </c>
      <c r="P8">
        <v>1.33</v>
      </c>
      <c r="Q8">
        <v>1.22</v>
      </c>
      <c r="R8">
        <v>1.0900000000000001</v>
      </c>
      <c r="S8">
        <v>0.94</v>
      </c>
      <c r="T8">
        <v>0.82</v>
      </c>
      <c r="U8">
        <v>0.69</v>
      </c>
      <c r="V8">
        <v>0.57999999999999996</v>
      </c>
      <c r="W8">
        <v>0.46</v>
      </c>
    </row>
    <row r="9" spans="1:54">
      <c r="M9" t="s">
        <v>240</v>
      </c>
      <c r="N9">
        <v>0.52</v>
      </c>
      <c r="O9">
        <v>0.42</v>
      </c>
      <c r="P9">
        <v>0.43</v>
      </c>
      <c r="Q9">
        <v>0.56000000000000005</v>
      </c>
      <c r="R9">
        <v>0.59</v>
      </c>
      <c r="S9">
        <v>0.51</v>
      </c>
      <c r="T9">
        <v>0.43</v>
      </c>
      <c r="U9">
        <v>0.35</v>
      </c>
      <c r="V9">
        <v>0.28999999999999998</v>
      </c>
      <c r="W9">
        <v>0.23</v>
      </c>
    </row>
    <row r="10" spans="1:54">
      <c r="M10" t="s">
        <v>241</v>
      </c>
      <c r="N10">
        <v>1.62</v>
      </c>
      <c r="O10">
        <v>1.65</v>
      </c>
      <c r="P10">
        <v>1.68</v>
      </c>
      <c r="Q10">
        <v>1.71</v>
      </c>
      <c r="R10">
        <v>1.67</v>
      </c>
      <c r="S10">
        <v>1.68</v>
      </c>
      <c r="T10">
        <v>1.68</v>
      </c>
      <c r="U10">
        <v>1.68</v>
      </c>
      <c r="V10">
        <v>1.69</v>
      </c>
      <c r="W10">
        <v>1.69</v>
      </c>
    </row>
    <row r="11" spans="1:54">
      <c r="M11" t="s">
        <v>239</v>
      </c>
      <c r="N11">
        <v>0.1</v>
      </c>
      <c r="O11">
        <v>0.1</v>
      </c>
      <c r="P11">
        <v>0.11</v>
      </c>
      <c r="Q11">
        <v>0.13</v>
      </c>
      <c r="R11">
        <v>0.11</v>
      </c>
      <c r="S11">
        <v>0.11</v>
      </c>
      <c r="T11">
        <v>0.12</v>
      </c>
      <c r="U11">
        <v>0.12</v>
      </c>
      <c r="V11">
        <v>0.12</v>
      </c>
      <c r="W11">
        <v>0.12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315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</row>
    <row r="29" spans="1:54">
      <c r="B29" t="s">
        <v>306</v>
      </c>
      <c r="M29" t="s">
        <v>316</v>
      </c>
      <c r="N29">
        <v>31.7</v>
      </c>
      <c r="O29">
        <v>31.16</v>
      </c>
      <c r="P29">
        <v>30.44</v>
      </c>
      <c r="Q29">
        <v>30.27</v>
      </c>
      <c r="R29">
        <v>29.6</v>
      </c>
      <c r="S29">
        <v>28.88</v>
      </c>
      <c r="T29">
        <v>28.09</v>
      </c>
      <c r="U29">
        <v>27.29</v>
      </c>
      <c r="V29">
        <v>26.53</v>
      </c>
      <c r="W29">
        <v>25.71</v>
      </c>
    </row>
    <row r="30" spans="1:54">
      <c r="B30" t="s">
        <v>319</v>
      </c>
      <c r="C30" t="s">
        <v>121</v>
      </c>
      <c r="M30" t="s">
        <v>317</v>
      </c>
      <c r="N30">
        <v>32.130000000000003</v>
      </c>
      <c r="O30">
        <v>31.29</v>
      </c>
      <c r="P30">
        <v>30.46</v>
      </c>
      <c r="Q30">
        <v>29.63</v>
      </c>
      <c r="R30">
        <v>28.79</v>
      </c>
      <c r="S30">
        <v>27.96</v>
      </c>
      <c r="T30">
        <v>27.13</v>
      </c>
      <c r="U30">
        <v>26.29</v>
      </c>
      <c r="V30">
        <v>25.46</v>
      </c>
      <c r="W30">
        <v>24.62</v>
      </c>
    </row>
    <row r="31" spans="1:54">
      <c r="M31" t="s">
        <v>318</v>
      </c>
      <c r="N31">
        <v>-0.43</v>
      </c>
      <c r="O31">
        <v>-0.56000000000000005</v>
      </c>
      <c r="P31">
        <v>-0.57999999999999996</v>
      </c>
      <c r="Q31">
        <v>0.06</v>
      </c>
      <c r="R31">
        <v>0.87</v>
      </c>
      <c r="S31">
        <v>1.78</v>
      </c>
      <c r="T31">
        <v>2.74</v>
      </c>
      <c r="U31">
        <v>3.74</v>
      </c>
      <c r="V31">
        <v>4.8099999999999996</v>
      </c>
      <c r="W31">
        <v>5.9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325</v>
      </c>
    </row>
    <row r="53" spans="1:54">
      <c r="M53" s="14" t="s">
        <v>121</v>
      </c>
      <c r="N53" s="14" t="s">
        <v>278</v>
      </c>
      <c r="O53" s="14" t="s">
        <v>279</v>
      </c>
      <c r="P53" s="14" t="s">
        <v>280</v>
      </c>
      <c r="Q53" s="14" t="s">
        <v>281</v>
      </c>
      <c r="R53" s="14" t="s">
        <v>282</v>
      </c>
      <c r="S53" s="14" t="s">
        <v>283</v>
      </c>
      <c r="T53" s="14" t="s">
        <v>284</v>
      </c>
      <c r="U53" s="14" t="s">
        <v>285</v>
      </c>
      <c r="V53" s="14" t="s">
        <v>286</v>
      </c>
      <c r="W53" s="14" t="s">
        <v>234</v>
      </c>
    </row>
    <row r="54" spans="1:54">
      <c r="B54" t="s">
        <v>330</v>
      </c>
      <c r="M54" t="s">
        <v>326</v>
      </c>
      <c r="N54">
        <v>-2.21</v>
      </c>
      <c r="O54">
        <v>-1.9</v>
      </c>
      <c r="P54">
        <v>-1.46</v>
      </c>
      <c r="Q54">
        <v>-0.33</v>
      </c>
      <c r="R54">
        <v>-0.04</v>
      </c>
      <c r="S54">
        <v>-0.02</v>
      </c>
      <c r="T54">
        <v>-7.0000000000000007E-2</v>
      </c>
      <c r="U54">
        <v>-0.12</v>
      </c>
      <c r="V54">
        <v>-0.17</v>
      </c>
      <c r="W54">
        <v>-0.26</v>
      </c>
    </row>
    <row r="55" spans="1:54">
      <c r="B55" t="s">
        <v>329</v>
      </c>
      <c r="C55" t="s">
        <v>121</v>
      </c>
      <c r="M55" t="s">
        <v>327</v>
      </c>
      <c r="N55">
        <v>4.43</v>
      </c>
      <c r="O55">
        <v>4.6900000000000004</v>
      </c>
      <c r="P55">
        <v>4.6900000000000004</v>
      </c>
      <c r="Q55">
        <v>4.71</v>
      </c>
      <c r="R55">
        <v>4.59</v>
      </c>
      <c r="S55">
        <v>4.41</v>
      </c>
      <c r="T55">
        <v>4.1500000000000004</v>
      </c>
      <c r="U55">
        <v>4</v>
      </c>
      <c r="V55">
        <v>3.85</v>
      </c>
      <c r="W55">
        <v>3.69</v>
      </c>
    </row>
    <row r="56" spans="1:54">
      <c r="M56" t="s">
        <v>328</v>
      </c>
      <c r="N56">
        <v>2.2200000000000002</v>
      </c>
      <c r="O56">
        <v>2.79</v>
      </c>
      <c r="P56">
        <v>3.22</v>
      </c>
      <c r="Q56">
        <v>4.38</v>
      </c>
      <c r="R56">
        <v>4.55</v>
      </c>
      <c r="S56">
        <v>4.3899999999999997</v>
      </c>
      <c r="T56">
        <v>4.08</v>
      </c>
      <c r="U56">
        <v>3.88</v>
      </c>
      <c r="V56">
        <v>3.68</v>
      </c>
      <c r="W56">
        <v>3.43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320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</row>
    <row r="79" spans="1:54">
      <c r="B79" t="s">
        <v>306</v>
      </c>
      <c r="M79" t="s">
        <v>321</v>
      </c>
      <c r="N79">
        <v>31.15</v>
      </c>
      <c r="O79">
        <v>30.66</v>
      </c>
      <c r="P79">
        <v>30.2</v>
      </c>
      <c r="Q79">
        <v>29.69</v>
      </c>
      <c r="R79">
        <v>28.97</v>
      </c>
      <c r="S79">
        <v>28.47</v>
      </c>
      <c r="T79">
        <v>27.89</v>
      </c>
      <c r="U79">
        <v>27.27</v>
      </c>
      <c r="V79">
        <v>26.74</v>
      </c>
      <c r="W79">
        <v>26.07</v>
      </c>
    </row>
    <row r="80" spans="1:54">
      <c r="B80" t="s">
        <v>314</v>
      </c>
      <c r="C80" t="s">
        <v>121</v>
      </c>
      <c r="M80" t="s">
        <v>322</v>
      </c>
      <c r="N80">
        <v>31.7</v>
      </c>
      <c r="O80">
        <v>31.16</v>
      </c>
      <c r="P80">
        <v>30.44</v>
      </c>
      <c r="Q80">
        <v>30.27</v>
      </c>
      <c r="R80">
        <v>29.6</v>
      </c>
      <c r="S80">
        <v>28.88</v>
      </c>
      <c r="T80">
        <v>28.09</v>
      </c>
      <c r="U80">
        <v>27.29</v>
      </c>
      <c r="V80">
        <v>26.53</v>
      </c>
      <c r="W80">
        <v>25.71</v>
      </c>
    </row>
    <row r="81" spans="13:23">
      <c r="M81" t="s">
        <v>323</v>
      </c>
      <c r="N81">
        <v>2.67</v>
      </c>
      <c r="O81">
        <v>3.29</v>
      </c>
      <c r="P81">
        <v>3.87</v>
      </c>
      <c r="Q81">
        <v>5.01</v>
      </c>
      <c r="R81">
        <v>4.83</v>
      </c>
      <c r="S81">
        <v>4.6500000000000004</v>
      </c>
      <c r="T81">
        <v>4.26</v>
      </c>
      <c r="U81">
        <v>4.32</v>
      </c>
      <c r="V81">
        <v>4.24</v>
      </c>
      <c r="W81">
        <v>4.16</v>
      </c>
    </row>
    <row r="82" spans="13:23">
      <c r="M82" t="s">
        <v>324</v>
      </c>
      <c r="N82">
        <v>2.2200000000000002</v>
      </c>
      <c r="O82">
        <v>2.79</v>
      </c>
      <c r="P82">
        <v>3.22</v>
      </c>
      <c r="Q82">
        <v>4.38</v>
      </c>
      <c r="R82">
        <v>4.55</v>
      </c>
      <c r="S82">
        <v>4.3899999999999997</v>
      </c>
      <c r="T82">
        <v>4.08</v>
      </c>
      <c r="U82">
        <v>3.88</v>
      </c>
      <c r="V82">
        <v>3.68</v>
      </c>
      <c r="W82">
        <v>3.43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B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309</v>
      </c>
    </row>
    <row r="3" spans="1:54">
      <c r="M3" s="14" t="s">
        <v>121</v>
      </c>
      <c r="N3" s="14" t="s">
        <v>276</v>
      </c>
      <c r="O3" s="14" t="s">
        <v>277</v>
      </c>
      <c r="P3" s="14" t="s">
        <v>278</v>
      </c>
      <c r="Q3" s="14" t="s">
        <v>279</v>
      </c>
      <c r="R3" s="14" t="s">
        <v>280</v>
      </c>
      <c r="S3" s="14" t="s">
        <v>281</v>
      </c>
      <c r="T3" s="14" t="s">
        <v>282</v>
      </c>
      <c r="U3" s="14" t="s">
        <v>283</v>
      </c>
      <c r="V3" s="14" t="s">
        <v>284</v>
      </c>
      <c r="W3" s="14" t="s">
        <v>285</v>
      </c>
      <c r="X3" s="14" t="s">
        <v>286</v>
      </c>
      <c r="Y3" s="14" t="s">
        <v>234</v>
      </c>
      <c r="Z3" s="14" t="s">
        <v>287</v>
      </c>
      <c r="AA3" s="14" t="s">
        <v>288</v>
      </c>
      <c r="AB3" s="14" t="s">
        <v>289</v>
      </c>
      <c r="AC3" s="14" t="s">
        <v>290</v>
      </c>
      <c r="AD3" s="14" t="s">
        <v>291</v>
      </c>
    </row>
    <row r="4" spans="1:54">
      <c r="B4" t="s">
        <v>306</v>
      </c>
      <c r="M4" t="s">
        <v>310</v>
      </c>
      <c r="N4" s="9">
        <v>0.65</v>
      </c>
      <c r="O4" s="9">
        <v>0.65</v>
      </c>
      <c r="P4" s="9">
        <v>0.85</v>
      </c>
      <c r="Q4" s="9">
        <v>0.89</v>
      </c>
      <c r="R4" s="9">
        <v>0.93</v>
      </c>
      <c r="S4" s="9">
        <v>0.88</v>
      </c>
      <c r="T4" s="9">
        <v>0.93</v>
      </c>
      <c r="U4" s="9">
        <v>1</v>
      </c>
      <c r="V4" s="9">
        <v>1.03</v>
      </c>
      <c r="W4" s="9">
        <v>1.04</v>
      </c>
      <c r="X4" s="9">
        <v>1.06</v>
      </c>
      <c r="Y4" s="9">
        <v>1.0900000000000001</v>
      </c>
      <c r="Z4" s="9">
        <v>1.1000000000000001</v>
      </c>
      <c r="AA4" s="9">
        <v>1.08</v>
      </c>
      <c r="AB4" s="9">
        <v>1.06</v>
      </c>
      <c r="AC4" s="9">
        <v>1.05</v>
      </c>
      <c r="AD4" s="9">
        <v>1.02</v>
      </c>
    </row>
    <row r="5" spans="1:54">
      <c r="B5" t="s">
        <v>314</v>
      </c>
      <c r="C5" t="s">
        <v>121</v>
      </c>
      <c r="M5" t="s">
        <v>311</v>
      </c>
      <c r="N5" s="9">
        <v>0.47</v>
      </c>
      <c r="O5" s="9">
        <v>0.51</v>
      </c>
      <c r="P5" s="9">
        <v>0.62</v>
      </c>
      <c r="Q5" s="9">
        <v>0.64</v>
      </c>
      <c r="R5" s="9">
        <v>0.67</v>
      </c>
      <c r="S5" s="9">
        <v>0.67</v>
      </c>
      <c r="T5" s="9">
        <v>0.68</v>
      </c>
      <c r="U5" s="9">
        <v>0.7</v>
      </c>
      <c r="V5" s="9">
        <v>0.72</v>
      </c>
      <c r="W5" s="9">
        <v>0.74</v>
      </c>
      <c r="X5" s="9">
        <v>0.75</v>
      </c>
      <c r="Y5" s="9">
        <v>0.76</v>
      </c>
      <c r="Z5" s="9">
        <v>0.76</v>
      </c>
      <c r="AA5" s="9">
        <v>0.77</v>
      </c>
      <c r="AB5" s="9">
        <v>0.77</v>
      </c>
      <c r="AC5" s="9">
        <v>0.77</v>
      </c>
      <c r="AD5" s="9">
        <v>0.77</v>
      </c>
    </row>
    <row r="6" spans="1:54">
      <c r="M6" t="s">
        <v>312</v>
      </c>
      <c r="N6" s="9">
        <v>0.37</v>
      </c>
      <c r="O6" s="9">
        <v>0.42</v>
      </c>
      <c r="P6" s="9">
        <v>0.46</v>
      </c>
      <c r="Q6" s="9">
        <v>0.46</v>
      </c>
      <c r="R6" s="9">
        <v>0.49</v>
      </c>
      <c r="S6" s="9">
        <v>0.49</v>
      </c>
      <c r="T6" s="9">
        <v>0.51</v>
      </c>
      <c r="U6" s="9">
        <v>0.54</v>
      </c>
      <c r="V6" s="9">
        <v>0.56999999999999995</v>
      </c>
      <c r="W6" s="9">
        <v>0.59</v>
      </c>
      <c r="X6" s="9">
        <v>0.61</v>
      </c>
      <c r="Y6" s="9">
        <v>0.64</v>
      </c>
      <c r="Z6" s="9">
        <v>0.65</v>
      </c>
      <c r="AA6" s="9">
        <v>0.66</v>
      </c>
      <c r="AB6" s="9">
        <v>0.67</v>
      </c>
      <c r="AC6" s="9">
        <v>0.67</v>
      </c>
      <c r="AD6" s="9">
        <v>0.67</v>
      </c>
    </row>
    <row r="7" spans="1:54">
      <c r="M7" t="s">
        <v>313</v>
      </c>
      <c r="N7" s="9">
        <v>7.0000000000000007E-2</v>
      </c>
      <c r="O7" s="9">
        <v>0.1</v>
      </c>
      <c r="P7" s="9">
        <v>0.06</v>
      </c>
      <c r="Q7" s="9">
        <v>0.06</v>
      </c>
      <c r="R7" s="9">
        <v>0.13</v>
      </c>
      <c r="S7" s="9">
        <v>0.15</v>
      </c>
      <c r="T7" s="9">
        <v>0.19</v>
      </c>
      <c r="U7" s="9">
        <v>0.21</v>
      </c>
      <c r="V7" s="9">
        <v>0.25</v>
      </c>
      <c r="W7" s="9">
        <v>0.31</v>
      </c>
      <c r="X7" s="9">
        <v>0.35</v>
      </c>
      <c r="Y7" s="9">
        <v>0.41</v>
      </c>
      <c r="Z7" s="9">
        <v>0.46</v>
      </c>
      <c r="AA7" s="9">
        <v>0.52</v>
      </c>
      <c r="AB7" s="9">
        <v>0.59</v>
      </c>
      <c r="AC7" s="9">
        <v>0.66</v>
      </c>
      <c r="AD7" s="9">
        <v>0.74</v>
      </c>
    </row>
    <row r="27" s="22" customFormat="1"/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G6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>
      <c r="M2" s="5" t="s">
        <v>93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306</v>
      </c>
      <c r="M4" t="s">
        <v>303</v>
      </c>
      <c r="N4">
        <v>77.430000000000007</v>
      </c>
      <c r="O4">
        <v>87.11</v>
      </c>
      <c r="P4">
        <v>82.14</v>
      </c>
      <c r="Q4">
        <v>83.31</v>
      </c>
      <c r="R4">
        <v>86.56</v>
      </c>
      <c r="S4">
        <v>83.54</v>
      </c>
      <c r="T4">
        <v>96.12</v>
      </c>
      <c r="U4">
        <v>86.92</v>
      </c>
      <c r="V4">
        <v>82.63</v>
      </c>
      <c r="W4">
        <v>80.17</v>
      </c>
      <c r="X4">
        <v>75.94</v>
      </c>
      <c r="Y4">
        <v>76.650000000000006</v>
      </c>
      <c r="Z4">
        <v>77.11</v>
      </c>
      <c r="AA4">
        <v>81.99</v>
      </c>
      <c r="AB4">
        <v>75.760000000000005</v>
      </c>
      <c r="AC4">
        <v>71.41</v>
      </c>
      <c r="AD4">
        <v>79.540000000000006</v>
      </c>
      <c r="AE4">
        <v>75.260000000000005</v>
      </c>
      <c r="AF4">
        <v>70.239999999999995</v>
      </c>
      <c r="AG4">
        <v>66.52</v>
      </c>
      <c r="AH4">
        <v>65.75</v>
      </c>
      <c r="AI4">
        <v>60.31</v>
      </c>
      <c r="AJ4">
        <v>55.02</v>
      </c>
      <c r="AK4">
        <v>56.42</v>
      </c>
      <c r="AL4">
        <v>52.93</v>
      </c>
      <c r="AM4">
        <v>49.32</v>
      </c>
      <c r="AN4">
        <v>52.36</v>
      </c>
      <c r="AO4">
        <v>50.05</v>
      </c>
      <c r="AP4">
        <v>51.63</v>
      </c>
      <c r="AQ4">
        <v>46.74</v>
      </c>
      <c r="AR4">
        <v>43.84</v>
      </c>
      <c r="AS4">
        <v>43.25</v>
      </c>
      <c r="AT4">
        <v>43.28</v>
      </c>
      <c r="AU4">
        <v>42.35</v>
      </c>
      <c r="AV4">
        <v>42.55</v>
      </c>
      <c r="AW4">
        <v>40.83</v>
      </c>
      <c r="AX4">
        <v>39.89</v>
      </c>
      <c r="AY4">
        <v>38.33</v>
      </c>
      <c r="AZ4">
        <v>37.44</v>
      </c>
      <c r="BA4">
        <v>36.01</v>
      </c>
      <c r="BB4">
        <v>35.03</v>
      </c>
    </row>
    <row r="5" spans="1:59">
      <c r="B5" t="s">
        <v>305</v>
      </c>
      <c r="C5" t="s">
        <v>121</v>
      </c>
      <c r="M5" t="s">
        <v>304</v>
      </c>
      <c r="N5">
        <v>78.03</v>
      </c>
      <c r="O5">
        <v>88.1</v>
      </c>
      <c r="P5">
        <v>83.04</v>
      </c>
      <c r="Q5">
        <v>84.05</v>
      </c>
      <c r="R5">
        <v>87.44</v>
      </c>
      <c r="S5">
        <v>84.48</v>
      </c>
      <c r="T5">
        <v>97.03</v>
      </c>
      <c r="U5">
        <v>87.95</v>
      </c>
      <c r="V5">
        <v>83.76</v>
      </c>
      <c r="W5">
        <v>81.44</v>
      </c>
      <c r="X5">
        <v>76.75</v>
      </c>
      <c r="Y5">
        <v>77.86</v>
      </c>
      <c r="Z5">
        <v>78.31</v>
      </c>
      <c r="AA5">
        <v>83.09</v>
      </c>
      <c r="AB5">
        <v>76.83</v>
      </c>
      <c r="AC5">
        <v>72.400000000000006</v>
      </c>
      <c r="AD5">
        <v>80.28</v>
      </c>
      <c r="AE5">
        <v>75.84</v>
      </c>
      <c r="AF5">
        <v>70.819999999999993</v>
      </c>
      <c r="AG5">
        <v>67.27</v>
      </c>
      <c r="AH5">
        <v>66.42</v>
      </c>
      <c r="AI5">
        <v>60.82</v>
      </c>
      <c r="AJ5">
        <v>55.72</v>
      </c>
      <c r="AK5">
        <v>57.02</v>
      </c>
      <c r="AL5">
        <v>53.57</v>
      </c>
      <c r="AM5">
        <v>49.72</v>
      </c>
      <c r="AN5">
        <v>52.78</v>
      </c>
      <c r="AO5">
        <v>50.48</v>
      </c>
      <c r="AP5">
        <v>52.14</v>
      </c>
      <c r="AQ5">
        <v>47.44</v>
      </c>
      <c r="AR5">
        <v>44.86</v>
      </c>
      <c r="AS5">
        <v>45.47</v>
      </c>
      <c r="AT5">
        <v>45.76</v>
      </c>
      <c r="AU5">
        <v>43.37</v>
      </c>
      <c r="AV5">
        <v>42.83</v>
      </c>
      <c r="AW5">
        <v>41.44</v>
      </c>
      <c r="AX5">
        <v>40.08</v>
      </c>
      <c r="AY5">
        <v>38.46</v>
      </c>
      <c r="AZ5">
        <v>36.78</v>
      </c>
      <c r="BA5">
        <v>35.07</v>
      </c>
      <c r="BB5">
        <v>33.6</v>
      </c>
      <c r="BC5">
        <v>32.75</v>
      </c>
      <c r="BD5">
        <v>31.93</v>
      </c>
      <c r="BE5">
        <v>31.55</v>
      </c>
      <c r="BF5">
        <v>30.97</v>
      </c>
      <c r="BG5">
        <v>30.24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>
      <c r="M27" s="5" t="s">
        <v>307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242</v>
      </c>
      <c r="N29">
        <v>0.35</v>
      </c>
      <c r="O29">
        <v>0.35</v>
      </c>
      <c r="P29">
        <v>0.35</v>
      </c>
      <c r="Q29">
        <v>0.32</v>
      </c>
      <c r="R29">
        <v>0.3</v>
      </c>
      <c r="S29">
        <v>0.28000000000000003</v>
      </c>
      <c r="T29">
        <v>0.26</v>
      </c>
      <c r="U29">
        <v>0.27</v>
      </c>
      <c r="V29">
        <v>0.28000000000000003</v>
      </c>
      <c r="W29">
        <v>0.26</v>
      </c>
      <c r="X29">
        <v>0.24</v>
      </c>
      <c r="Y29">
        <v>0.22</v>
      </c>
      <c r="Z29">
        <v>0.23</v>
      </c>
      <c r="AA29">
        <v>0.25</v>
      </c>
      <c r="AB29">
        <v>0.25</v>
      </c>
      <c r="AC29">
        <v>0.25</v>
      </c>
      <c r="AD29">
        <v>0.26</v>
      </c>
      <c r="AE29">
        <v>0.26</v>
      </c>
      <c r="AF29">
        <v>0.27</v>
      </c>
      <c r="AG29">
        <v>0.26</v>
      </c>
      <c r="AH29">
        <v>0.27</v>
      </c>
      <c r="AI29">
        <v>0.27</v>
      </c>
      <c r="AJ29">
        <v>0.26</v>
      </c>
      <c r="AK29">
        <v>0.25</v>
      </c>
      <c r="AL29">
        <v>0.25</v>
      </c>
      <c r="AM29">
        <v>0.26</v>
      </c>
      <c r="AN29">
        <v>0.27</v>
      </c>
      <c r="AO29">
        <v>0.26</v>
      </c>
      <c r="AP29">
        <v>0.27</v>
      </c>
      <c r="AQ29">
        <v>0.27</v>
      </c>
      <c r="AR29">
        <v>0.26</v>
      </c>
      <c r="AS29">
        <v>0.28999999999999998</v>
      </c>
      <c r="AT29">
        <v>0.3</v>
      </c>
      <c r="AU29">
        <v>0.3</v>
      </c>
      <c r="AV29">
        <v>0.31</v>
      </c>
      <c r="AW29">
        <v>0.32</v>
      </c>
      <c r="AX29">
        <v>0.33</v>
      </c>
      <c r="AY29">
        <v>0.33</v>
      </c>
      <c r="AZ29">
        <v>0.35</v>
      </c>
      <c r="BA29">
        <v>0.35</v>
      </c>
      <c r="BB29">
        <v>0.37</v>
      </c>
      <c r="BC29">
        <v>0.36</v>
      </c>
      <c r="BD29">
        <v>0.36</v>
      </c>
      <c r="BE29">
        <v>0.36</v>
      </c>
      <c r="BF29">
        <v>0.35</v>
      </c>
      <c r="BG29">
        <v>0.34</v>
      </c>
    </row>
    <row r="30" spans="1:59">
      <c r="B30" t="s">
        <v>308</v>
      </c>
      <c r="C30" t="s">
        <v>121</v>
      </c>
      <c r="M30" t="s">
        <v>241</v>
      </c>
      <c r="N30">
        <v>0.92</v>
      </c>
      <c r="O30">
        <v>0.99</v>
      </c>
      <c r="P30">
        <v>1.06</v>
      </c>
      <c r="Q30">
        <v>1.1599999999999999</v>
      </c>
      <c r="R30">
        <v>1.21</v>
      </c>
      <c r="S30">
        <v>1.37</v>
      </c>
      <c r="T30">
        <v>1.5</v>
      </c>
      <c r="U30">
        <v>1.62</v>
      </c>
      <c r="V30">
        <v>1.64</v>
      </c>
      <c r="W30">
        <v>1.75</v>
      </c>
      <c r="X30">
        <v>1.82</v>
      </c>
      <c r="Y30">
        <v>1.92</v>
      </c>
      <c r="Z30">
        <v>2</v>
      </c>
      <c r="AA30">
        <v>2.14</v>
      </c>
      <c r="AB30">
        <v>2.19</v>
      </c>
      <c r="AC30">
        <v>2.2200000000000002</v>
      </c>
      <c r="AD30">
        <v>2.2799999999999998</v>
      </c>
      <c r="AE30">
        <v>2.38</v>
      </c>
      <c r="AF30">
        <v>2.4700000000000002</v>
      </c>
      <c r="AG30">
        <v>2.36</v>
      </c>
      <c r="AH30">
        <v>2.2799999999999998</v>
      </c>
      <c r="AI30">
        <v>2.29</v>
      </c>
      <c r="AJ30">
        <v>2.2400000000000002</v>
      </c>
      <c r="AK30">
        <v>2.25</v>
      </c>
      <c r="AL30">
        <v>2.31</v>
      </c>
      <c r="AM30">
        <v>2.4</v>
      </c>
      <c r="AN30">
        <v>2.38</v>
      </c>
      <c r="AO30">
        <v>2.38</v>
      </c>
      <c r="AP30">
        <v>2.2999999999999998</v>
      </c>
      <c r="AQ30">
        <v>2.37</v>
      </c>
      <c r="AR30">
        <v>2.39</v>
      </c>
      <c r="AS30">
        <v>2.54</v>
      </c>
      <c r="AT30">
        <v>2.54</v>
      </c>
      <c r="AU30">
        <v>2.52</v>
      </c>
      <c r="AV30">
        <v>2.5</v>
      </c>
      <c r="AW30">
        <v>2.4900000000000002</v>
      </c>
      <c r="AX30">
        <v>2.44</v>
      </c>
      <c r="AY30">
        <v>2.39</v>
      </c>
      <c r="AZ30">
        <v>2.33</v>
      </c>
      <c r="BA30">
        <v>2.27</v>
      </c>
      <c r="BB30">
        <v>2.21</v>
      </c>
      <c r="BC30">
        <v>2.2200000000000002</v>
      </c>
      <c r="BD30">
        <v>2.23</v>
      </c>
      <c r="BE30">
        <v>2.23</v>
      </c>
      <c r="BF30">
        <v>2.2400000000000002</v>
      </c>
      <c r="BG30">
        <v>2.25</v>
      </c>
    </row>
    <row r="31" spans="1:59">
      <c r="M31" t="s">
        <v>240</v>
      </c>
      <c r="N31">
        <v>0.86</v>
      </c>
      <c r="O31">
        <v>1</v>
      </c>
      <c r="P31">
        <v>1.1399999999999999</v>
      </c>
      <c r="Q31">
        <v>1.1599999999999999</v>
      </c>
      <c r="R31">
        <v>1.27</v>
      </c>
      <c r="S31">
        <v>1.38</v>
      </c>
      <c r="T31">
        <v>1.56</v>
      </c>
      <c r="U31">
        <v>1.59</v>
      </c>
      <c r="V31">
        <v>1.71</v>
      </c>
      <c r="W31">
        <v>1.84</v>
      </c>
      <c r="X31">
        <v>1.74</v>
      </c>
      <c r="Y31">
        <v>1.99</v>
      </c>
      <c r="Z31">
        <v>2.36</v>
      </c>
      <c r="AA31">
        <v>3</v>
      </c>
      <c r="AB31">
        <v>3.52</v>
      </c>
      <c r="AC31">
        <v>3.75</v>
      </c>
      <c r="AD31">
        <v>3.62</v>
      </c>
      <c r="AE31">
        <v>3.76</v>
      </c>
      <c r="AF31">
        <v>3.8</v>
      </c>
      <c r="AG31">
        <v>4.29</v>
      </c>
      <c r="AH31">
        <v>6.29</v>
      </c>
      <c r="AI31">
        <v>6</v>
      </c>
      <c r="AJ31">
        <v>6.53</v>
      </c>
      <c r="AK31">
        <v>6.69</v>
      </c>
      <c r="AL31">
        <v>6.78</v>
      </c>
      <c r="AM31">
        <v>6.81</v>
      </c>
      <c r="AN31">
        <v>7.63</v>
      </c>
      <c r="AO31">
        <v>9.3800000000000008</v>
      </c>
      <c r="AP31">
        <v>9.3000000000000007</v>
      </c>
      <c r="AQ31">
        <v>9.5</v>
      </c>
      <c r="AR31">
        <v>9.7899999999999991</v>
      </c>
      <c r="AS31">
        <v>15.88</v>
      </c>
      <c r="AT31">
        <v>15.76</v>
      </c>
      <c r="AU31">
        <v>16.100000000000001</v>
      </c>
      <c r="AV31">
        <v>13.13</v>
      </c>
      <c r="AW31">
        <v>13.18</v>
      </c>
      <c r="AX31">
        <v>13.11</v>
      </c>
      <c r="AY31">
        <v>12.81</v>
      </c>
      <c r="AZ31">
        <v>12.49</v>
      </c>
      <c r="BA31">
        <v>11.82</v>
      </c>
      <c r="BB31">
        <v>10.210000000000001</v>
      </c>
      <c r="BC31">
        <v>9.39</v>
      </c>
      <c r="BD31">
        <v>8.8699999999999992</v>
      </c>
      <c r="BE31">
        <v>8.6300000000000008</v>
      </c>
      <c r="BF31">
        <v>8.42</v>
      </c>
      <c r="BG31">
        <v>8.2899999999999991</v>
      </c>
    </row>
    <row r="32" spans="1:59">
      <c r="M32" t="s">
        <v>238</v>
      </c>
      <c r="N32">
        <v>0.65</v>
      </c>
      <c r="O32">
        <v>0.64</v>
      </c>
      <c r="P32">
        <v>0.65</v>
      </c>
      <c r="Q32">
        <v>0.65</v>
      </c>
      <c r="R32">
        <v>0.5</v>
      </c>
      <c r="S32">
        <v>0.49</v>
      </c>
      <c r="T32">
        <v>0.47</v>
      </c>
      <c r="U32">
        <v>0.48</v>
      </c>
      <c r="V32">
        <v>0.49</v>
      </c>
      <c r="W32">
        <v>0.48</v>
      </c>
      <c r="X32">
        <v>0.51</v>
      </c>
      <c r="Y32">
        <v>0.56999999999999995</v>
      </c>
      <c r="Z32">
        <v>0.42</v>
      </c>
      <c r="AA32">
        <v>0.47</v>
      </c>
      <c r="AB32">
        <v>0.48</v>
      </c>
      <c r="AC32">
        <v>0.5</v>
      </c>
      <c r="AD32">
        <v>0.55000000000000004</v>
      </c>
      <c r="AE32">
        <v>0.68</v>
      </c>
      <c r="AF32">
        <v>0.92</v>
      </c>
      <c r="AG32">
        <v>0.89</v>
      </c>
      <c r="AH32">
        <v>0.95</v>
      </c>
      <c r="AI32">
        <v>1.01</v>
      </c>
      <c r="AJ32">
        <v>0.81</v>
      </c>
      <c r="AK32">
        <v>0.61</v>
      </c>
      <c r="AL32">
        <v>0.55000000000000004</v>
      </c>
      <c r="AM32">
        <v>0.63</v>
      </c>
      <c r="AN32">
        <v>0.67</v>
      </c>
      <c r="AO32">
        <v>0.84</v>
      </c>
      <c r="AP32">
        <v>0.97</v>
      </c>
      <c r="AQ32">
        <v>1.06</v>
      </c>
      <c r="AR32">
        <v>1.1399999999999999</v>
      </c>
      <c r="AS32">
        <v>1.74</v>
      </c>
      <c r="AT32">
        <v>1.86</v>
      </c>
      <c r="AU32">
        <v>1.98</v>
      </c>
      <c r="AV32">
        <v>2.06</v>
      </c>
      <c r="AW32">
        <v>2.14</v>
      </c>
      <c r="AX32">
        <v>2.27</v>
      </c>
      <c r="AY32">
        <v>2.39</v>
      </c>
      <c r="AZ32">
        <v>2.5299999999999998</v>
      </c>
      <c r="BA32">
        <v>2.68</v>
      </c>
      <c r="BB32">
        <v>2.84</v>
      </c>
      <c r="BC32">
        <v>2.94</v>
      </c>
      <c r="BD32">
        <v>3.02</v>
      </c>
      <c r="BE32">
        <v>3.1</v>
      </c>
      <c r="BF32">
        <v>3.15</v>
      </c>
      <c r="BG32">
        <v>3.2</v>
      </c>
    </row>
    <row r="33" spans="13:59">
      <c r="M33" t="s">
        <v>237</v>
      </c>
      <c r="N33">
        <v>0.1</v>
      </c>
      <c r="O33">
        <v>0.1</v>
      </c>
      <c r="P33">
        <v>0.1</v>
      </c>
      <c r="Q33">
        <v>0.1</v>
      </c>
      <c r="R33">
        <v>0.11</v>
      </c>
      <c r="S33">
        <v>0.13</v>
      </c>
      <c r="T33">
        <v>0.14000000000000001</v>
      </c>
      <c r="U33">
        <v>0.15</v>
      </c>
      <c r="V33">
        <v>0.12</v>
      </c>
      <c r="W33">
        <v>0.19</v>
      </c>
      <c r="X33">
        <v>0.2</v>
      </c>
      <c r="Y33">
        <v>0.18</v>
      </c>
      <c r="Z33">
        <v>0.22</v>
      </c>
      <c r="AA33">
        <v>0.22</v>
      </c>
      <c r="AB33">
        <v>0.2</v>
      </c>
      <c r="AC33">
        <v>0.22</v>
      </c>
      <c r="AD33">
        <v>0.24</v>
      </c>
      <c r="AE33">
        <v>0.21</v>
      </c>
      <c r="AF33">
        <v>0.2</v>
      </c>
      <c r="AG33">
        <v>0.17</v>
      </c>
      <c r="AH33">
        <v>0.17</v>
      </c>
      <c r="AI33">
        <v>0.17</v>
      </c>
      <c r="AJ33">
        <v>0.16</v>
      </c>
      <c r="AK33">
        <v>0.18</v>
      </c>
      <c r="AL33">
        <v>0.19</v>
      </c>
      <c r="AM33">
        <v>0.18</v>
      </c>
      <c r="AN33">
        <v>0.24</v>
      </c>
      <c r="AO33">
        <v>0.26</v>
      </c>
      <c r="AP33">
        <v>0.28999999999999998</v>
      </c>
      <c r="AQ33">
        <v>0.28000000000000003</v>
      </c>
      <c r="AR33">
        <v>0.28000000000000003</v>
      </c>
      <c r="AS33">
        <v>0.39</v>
      </c>
      <c r="AT33">
        <v>0.41</v>
      </c>
      <c r="AU33">
        <v>0.44</v>
      </c>
      <c r="AV33">
        <v>0.45</v>
      </c>
      <c r="AW33">
        <v>0.45</v>
      </c>
      <c r="AX33">
        <v>0.47</v>
      </c>
      <c r="AY33">
        <v>0.48</v>
      </c>
      <c r="AZ33">
        <v>0.49</v>
      </c>
      <c r="BA33">
        <v>0.49</v>
      </c>
      <c r="BB33">
        <v>0.49</v>
      </c>
      <c r="BC33">
        <v>0.49</v>
      </c>
      <c r="BD33">
        <v>0.48</v>
      </c>
      <c r="BE33">
        <v>0.47</v>
      </c>
      <c r="BF33">
        <v>0.45</v>
      </c>
      <c r="BG33">
        <v>0.44</v>
      </c>
    </row>
    <row r="34" spans="13:59">
      <c r="M34" t="s">
        <v>236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0.01</v>
      </c>
      <c r="AE34">
        <v>0.02</v>
      </c>
      <c r="AF34">
        <v>0.02</v>
      </c>
      <c r="AG34">
        <v>0.03</v>
      </c>
      <c r="AH34">
        <v>0.08</v>
      </c>
      <c r="AI34">
        <v>0.41</v>
      </c>
      <c r="AJ34">
        <v>0.66</v>
      </c>
      <c r="AK34">
        <v>0.67</v>
      </c>
      <c r="AL34">
        <v>0.68</v>
      </c>
      <c r="AM34">
        <v>0.69</v>
      </c>
      <c r="AN34">
        <v>0.7</v>
      </c>
      <c r="AO34">
        <v>0.69</v>
      </c>
      <c r="AP34">
        <v>0.69</v>
      </c>
      <c r="AQ34">
        <v>0.73</v>
      </c>
      <c r="AR34">
        <v>0.8</v>
      </c>
      <c r="AS34">
        <v>0.9</v>
      </c>
      <c r="AT34">
        <v>0.87</v>
      </c>
      <c r="AU34">
        <v>0.87</v>
      </c>
      <c r="AV34">
        <v>0.86</v>
      </c>
      <c r="AW34">
        <v>0.98</v>
      </c>
      <c r="AX34">
        <v>0.95</v>
      </c>
      <c r="AY34">
        <v>0.92</v>
      </c>
      <c r="AZ34">
        <v>0.99</v>
      </c>
      <c r="BA34">
        <v>0.97</v>
      </c>
      <c r="BB34">
        <v>1.06</v>
      </c>
      <c r="BC34">
        <v>1.02</v>
      </c>
      <c r="BD34">
        <v>0.99</v>
      </c>
      <c r="BE34">
        <v>0.95</v>
      </c>
      <c r="BF34">
        <v>0.91</v>
      </c>
      <c r="BG34">
        <v>0.87</v>
      </c>
    </row>
    <row r="35" spans="13:59">
      <c r="M35" t="s">
        <v>235</v>
      </c>
      <c r="N35">
        <v>1.51</v>
      </c>
      <c r="O35">
        <v>1.67</v>
      </c>
      <c r="P35">
        <v>1.71</v>
      </c>
      <c r="Q35">
        <v>1.8</v>
      </c>
      <c r="R35">
        <v>1.74</v>
      </c>
      <c r="S35">
        <v>1.72</v>
      </c>
      <c r="T35">
        <v>1.78</v>
      </c>
      <c r="U35">
        <v>1.8</v>
      </c>
      <c r="V35">
        <v>1.62</v>
      </c>
      <c r="W35">
        <v>1.65</v>
      </c>
      <c r="X35">
        <v>1.95</v>
      </c>
      <c r="Y35">
        <v>2.25</v>
      </c>
      <c r="Z35">
        <v>2.31</v>
      </c>
      <c r="AA35">
        <v>2.63</v>
      </c>
      <c r="AB35">
        <v>2.78</v>
      </c>
      <c r="AC35">
        <v>3.25</v>
      </c>
      <c r="AD35">
        <v>3.59</v>
      </c>
      <c r="AE35">
        <v>4.2699999999999996</v>
      </c>
      <c r="AF35">
        <v>4.1500000000000004</v>
      </c>
      <c r="AG35">
        <v>4.1399999999999997</v>
      </c>
      <c r="AH35">
        <v>4.43</v>
      </c>
      <c r="AI35">
        <v>3.98</v>
      </c>
      <c r="AJ35">
        <v>3.85</v>
      </c>
      <c r="AK35">
        <v>3.99</v>
      </c>
      <c r="AL35">
        <v>3.89</v>
      </c>
      <c r="AM35">
        <v>4.5199999999999996</v>
      </c>
      <c r="AN35">
        <v>4.8</v>
      </c>
      <c r="AO35">
        <v>4.5999999999999996</v>
      </c>
      <c r="AP35">
        <v>4.37</v>
      </c>
      <c r="AQ35">
        <v>4.0599999999999996</v>
      </c>
      <c r="AR35">
        <v>3.91</v>
      </c>
      <c r="AS35">
        <v>4.33</v>
      </c>
      <c r="AT35">
        <v>4.33</v>
      </c>
      <c r="AU35">
        <v>4.3099999999999996</v>
      </c>
      <c r="AV35">
        <v>4.2699999999999996</v>
      </c>
      <c r="AW35">
        <v>4.21</v>
      </c>
      <c r="AX35">
        <v>4.1500000000000004</v>
      </c>
      <c r="AY35">
        <v>4.08</v>
      </c>
      <c r="AZ35">
        <v>4</v>
      </c>
      <c r="BA35">
        <v>3.92</v>
      </c>
      <c r="BB35">
        <v>3.82</v>
      </c>
      <c r="BC35">
        <v>3.64</v>
      </c>
      <c r="BD35">
        <v>3.44</v>
      </c>
      <c r="BE35">
        <v>3.25</v>
      </c>
      <c r="BF35">
        <v>3.05</v>
      </c>
      <c r="BG35">
        <v>2.84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>
      <c r="M52" s="5" t="s">
        <v>246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292</v>
      </c>
      <c r="N54">
        <v>0.06</v>
      </c>
      <c r="O54">
        <v>0.08</v>
      </c>
      <c r="P54">
        <v>0.08</v>
      </c>
      <c r="Q54">
        <v>0.09</v>
      </c>
      <c r="R54">
        <v>0.11</v>
      </c>
      <c r="S54">
        <v>0.15</v>
      </c>
      <c r="T54">
        <v>0.17</v>
      </c>
      <c r="U54">
        <v>0.2</v>
      </c>
      <c r="V54">
        <v>0.22</v>
      </c>
      <c r="W54">
        <v>0.22</v>
      </c>
      <c r="X54">
        <v>0.24</v>
      </c>
      <c r="Y54">
        <v>0.26</v>
      </c>
      <c r="Z54">
        <v>0.28000000000000003</v>
      </c>
      <c r="AA54">
        <v>0.3</v>
      </c>
      <c r="AB54">
        <v>0.31</v>
      </c>
      <c r="AC54">
        <v>0.32</v>
      </c>
      <c r="AD54">
        <v>0.33</v>
      </c>
      <c r="AE54">
        <v>0.33</v>
      </c>
      <c r="AF54">
        <v>0.33</v>
      </c>
      <c r="AG54">
        <v>0.35</v>
      </c>
      <c r="AH54">
        <v>0.36</v>
      </c>
      <c r="AI54">
        <v>0.35</v>
      </c>
      <c r="AJ54">
        <v>0.37</v>
      </c>
      <c r="AK54">
        <v>0.39</v>
      </c>
      <c r="AL54">
        <v>0.46</v>
      </c>
      <c r="AM54">
        <v>0.5</v>
      </c>
      <c r="AN54">
        <v>0.67</v>
      </c>
      <c r="AO54">
        <v>0.77</v>
      </c>
      <c r="AP54">
        <v>0.92</v>
      </c>
      <c r="AQ54">
        <v>1.1100000000000001</v>
      </c>
      <c r="AR54">
        <v>1.34</v>
      </c>
      <c r="AS54">
        <v>2</v>
      </c>
      <c r="AT54">
        <v>2.14</v>
      </c>
      <c r="AU54">
        <v>2.3199999999999998</v>
      </c>
      <c r="AV54">
        <v>2.4900000000000002</v>
      </c>
      <c r="AW54">
        <v>2.54</v>
      </c>
      <c r="AX54">
        <v>2.7</v>
      </c>
      <c r="AY54">
        <v>2.82</v>
      </c>
      <c r="AZ54">
        <v>2.94</v>
      </c>
      <c r="BA54">
        <v>3.07</v>
      </c>
      <c r="BB54">
        <v>3.21</v>
      </c>
      <c r="BC54">
        <v>3.21</v>
      </c>
      <c r="BD54">
        <v>3.04</v>
      </c>
      <c r="BE54">
        <v>2.68</v>
      </c>
      <c r="BF54">
        <v>2.62</v>
      </c>
      <c r="BG54">
        <v>2.5499999999999998</v>
      </c>
    </row>
    <row r="55" spans="1:59">
      <c r="B55" t="s">
        <v>301</v>
      </c>
      <c r="C55" t="s">
        <v>121</v>
      </c>
      <c r="M55" t="s">
        <v>293</v>
      </c>
      <c r="N55">
        <v>0.98</v>
      </c>
      <c r="O55">
        <v>1.06</v>
      </c>
      <c r="P55">
        <v>1.1299999999999999</v>
      </c>
      <c r="Q55">
        <v>1.23</v>
      </c>
      <c r="R55">
        <v>1.29</v>
      </c>
      <c r="S55">
        <v>1.45</v>
      </c>
      <c r="T55">
        <v>1.58</v>
      </c>
      <c r="U55">
        <v>1.69</v>
      </c>
      <c r="V55">
        <v>1.68</v>
      </c>
      <c r="W55">
        <v>1.84</v>
      </c>
      <c r="X55">
        <v>1.92</v>
      </c>
      <c r="Y55">
        <v>2.04</v>
      </c>
      <c r="Z55">
        <v>2.14</v>
      </c>
      <c r="AA55">
        <v>2.3199999999999998</v>
      </c>
      <c r="AB55">
        <v>2.36</v>
      </c>
      <c r="AC55">
        <v>2.39</v>
      </c>
      <c r="AD55">
        <v>2.4300000000000002</v>
      </c>
      <c r="AE55">
        <v>2.52</v>
      </c>
      <c r="AF55">
        <v>2.63</v>
      </c>
      <c r="AG55">
        <v>2.4900000000000002</v>
      </c>
      <c r="AH55">
        <v>2.41</v>
      </c>
      <c r="AI55">
        <v>2.4300000000000002</v>
      </c>
      <c r="AJ55">
        <v>2.36</v>
      </c>
      <c r="AK55">
        <v>2.37</v>
      </c>
      <c r="AL55">
        <v>2.4500000000000002</v>
      </c>
      <c r="AM55">
        <v>2.5299999999999998</v>
      </c>
      <c r="AN55">
        <v>2.5299999999999998</v>
      </c>
      <c r="AO55">
        <v>2.59</v>
      </c>
      <c r="AP55">
        <v>2.56</v>
      </c>
      <c r="AQ55">
        <v>2.63</v>
      </c>
      <c r="AR55">
        <v>2.63</v>
      </c>
      <c r="AS55">
        <v>2.84</v>
      </c>
      <c r="AT55">
        <v>2.85</v>
      </c>
      <c r="AU55">
        <v>2.84</v>
      </c>
      <c r="AV55">
        <v>2.83</v>
      </c>
      <c r="AW55">
        <v>2.83</v>
      </c>
      <c r="AX55">
        <v>2.79</v>
      </c>
      <c r="AY55">
        <v>2.76</v>
      </c>
      <c r="AZ55">
        <v>2.71</v>
      </c>
      <c r="BA55">
        <v>2.67</v>
      </c>
      <c r="BB55">
        <v>2.62</v>
      </c>
      <c r="BC55">
        <v>2.63</v>
      </c>
      <c r="BD55">
        <v>2.64</v>
      </c>
      <c r="BE55">
        <v>2.65</v>
      </c>
      <c r="BF55">
        <v>2.66</v>
      </c>
      <c r="BG55">
        <v>2.66</v>
      </c>
    </row>
    <row r="56" spans="1:59">
      <c r="M56" t="s">
        <v>294</v>
      </c>
      <c r="N56">
        <v>1.25</v>
      </c>
      <c r="O56">
        <v>1.33</v>
      </c>
      <c r="P56">
        <v>1.39</v>
      </c>
      <c r="Q56">
        <v>1.34</v>
      </c>
      <c r="R56">
        <v>1.27</v>
      </c>
      <c r="S56">
        <v>1.31</v>
      </c>
      <c r="T56">
        <v>1.35</v>
      </c>
      <c r="U56">
        <v>1.39</v>
      </c>
      <c r="V56">
        <v>1.39</v>
      </c>
      <c r="W56">
        <v>1.37</v>
      </c>
      <c r="X56">
        <v>1.22</v>
      </c>
      <c r="Y56">
        <v>1.37</v>
      </c>
      <c r="Z56">
        <v>1.57</v>
      </c>
      <c r="AA56">
        <v>1.69</v>
      </c>
      <c r="AB56">
        <v>1.79</v>
      </c>
      <c r="AC56">
        <v>1.85</v>
      </c>
      <c r="AD56">
        <v>1.85</v>
      </c>
      <c r="AE56">
        <v>1.88</v>
      </c>
      <c r="AF56">
        <v>1.59</v>
      </c>
      <c r="AG56">
        <v>1.74</v>
      </c>
      <c r="AH56">
        <v>2.33</v>
      </c>
      <c r="AI56">
        <v>2.02</v>
      </c>
      <c r="AJ56">
        <v>1.83</v>
      </c>
      <c r="AK56">
        <v>2.0299999999999998</v>
      </c>
      <c r="AL56">
        <v>1.86</v>
      </c>
      <c r="AM56">
        <v>1.98</v>
      </c>
      <c r="AN56">
        <v>1.97</v>
      </c>
      <c r="AO56">
        <v>2.02</v>
      </c>
      <c r="AP56">
        <v>1.76</v>
      </c>
      <c r="AQ56">
        <v>1.8</v>
      </c>
      <c r="AR56">
        <v>1.89</v>
      </c>
      <c r="AS56">
        <v>2.23</v>
      </c>
      <c r="AT56">
        <v>2.38</v>
      </c>
      <c r="AU56">
        <v>2.2000000000000002</v>
      </c>
      <c r="AV56">
        <v>2.08</v>
      </c>
      <c r="AW56">
        <v>1.99</v>
      </c>
      <c r="AX56">
        <v>1.96</v>
      </c>
      <c r="AY56">
        <v>1.94</v>
      </c>
      <c r="AZ56">
        <v>1.88</v>
      </c>
      <c r="BA56">
        <v>1.81</v>
      </c>
      <c r="BB56">
        <v>1.67</v>
      </c>
      <c r="BC56">
        <v>1.67</v>
      </c>
      <c r="BD56">
        <v>1.63</v>
      </c>
      <c r="BE56">
        <v>1.62</v>
      </c>
      <c r="BF56">
        <v>1.59</v>
      </c>
      <c r="BG56">
        <v>1.55</v>
      </c>
    </row>
    <row r="57" spans="1:59">
      <c r="M57" t="s">
        <v>295</v>
      </c>
      <c r="N57">
        <v>1.67</v>
      </c>
      <c r="O57">
        <v>1.83</v>
      </c>
      <c r="P57">
        <v>1.87</v>
      </c>
      <c r="Q57">
        <v>2.04</v>
      </c>
      <c r="R57">
        <v>1.95</v>
      </c>
      <c r="S57">
        <v>1.92</v>
      </c>
      <c r="T57">
        <v>2.0099999999999998</v>
      </c>
      <c r="U57">
        <v>2</v>
      </c>
      <c r="V57">
        <v>1.87</v>
      </c>
      <c r="W57">
        <v>1.95</v>
      </c>
      <c r="X57">
        <v>2.16</v>
      </c>
      <c r="Y57">
        <v>2.2599999999999998</v>
      </c>
      <c r="Z57">
        <v>2.19</v>
      </c>
      <c r="AA57">
        <v>2.48</v>
      </c>
      <c r="AB57">
        <v>2.62</v>
      </c>
      <c r="AC57">
        <v>2.93</v>
      </c>
      <c r="AD57">
        <v>3.15</v>
      </c>
      <c r="AE57">
        <v>3.9</v>
      </c>
      <c r="AF57">
        <v>3.74</v>
      </c>
      <c r="AG57">
        <v>3.58</v>
      </c>
      <c r="AH57">
        <v>3.94</v>
      </c>
      <c r="AI57">
        <v>3.54</v>
      </c>
      <c r="AJ57">
        <v>3.34</v>
      </c>
      <c r="AK57">
        <v>3.38</v>
      </c>
      <c r="AL57">
        <v>3.13</v>
      </c>
      <c r="AM57">
        <v>3.65</v>
      </c>
      <c r="AN57">
        <v>3.51</v>
      </c>
      <c r="AO57">
        <v>3.05</v>
      </c>
      <c r="AP57">
        <v>2.8</v>
      </c>
      <c r="AQ57">
        <v>2.54</v>
      </c>
      <c r="AR57">
        <v>2.48</v>
      </c>
      <c r="AS57">
        <v>2.92</v>
      </c>
      <c r="AT57">
        <v>2.87</v>
      </c>
      <c r="AU57">
        <v>2.83</v>
      </c>
      <c r="AV57">
        <v>2.71</v>
      </c>
      <c r="AW57">
        <v>2.66</v>
      </c>
      <c r="AX57">
        <v>2.59</v>
      </c>
      <c r="AY57">
        <v>2.52</v>
      </c>
      <c r="AZ57">
        <v>2.4500000000000002</v>
      </c>
      <c r="BA57">
        <v>2.37</v>
      </c>
      <c r="BB57">
        <v>2.29</v>
      </c>
      <c r="BC57">
        <v>2.27</v>
      </c>
      <c r="BD57">
        <v>2.25</v>
      </c>
      <c r="BE57">
        <v>2.2400000000000002</v>
      </c>
      <c r="BF57">
        <v>2.2200000000000002</v>
      </c>
      <c r="BG57">
        <v>2.2000000000000002</v>
      </c>
    </row>
    <row r="58" spans="1:59">
      <c r="M58" t="s">
        <v>296</v>
      </c>
      <c r="N58">
        <v>0.19</v>
      </c>
      <c r="O58">
        <v>0.18</v>
      </c>
      <c r="P58">
        <v>0.21</v>
      </c>
      <c r="Q58">
        <v>0.22</v>
      </c>
      <c r="R58">
        <v>0.25</v>
      </c>
      <c r="S58">
        <v>0.26</v>
      </c>
      <c r="T58">
        <v>0.31</v>
      </c>
      <c r="U58">
        <v>0.3</v>
      </c>
      <c r="V58">
        <v>0.34</v>
      </c>
      <c r="W58">
        <v>0.33</v>
      </c>
      <c r="X58">
        <v>0.34</v>
      </c>
      <c r="Y58">
        <v>0.4</v>
      </c>
      <c r="Z58">
        <v>0.47</v>
      </c>
      <c r="AA58">
        <v>0.79</v>
      </c>
      <c r="AB58">
        <v>0.86</v>
      </c>
      <c r="AC58">
        <v>0.85</v>
      </c>
      <c r="AD58">
        <v>0.95</v>
      </c>
      <c r="AE58">
        <v>1.01</v>
      </c>
      <c r="AF58">
        <v>1.32</v>
      </c>
      <c r="AG58">
        <v>1.57</v>
      </c>
      <c r="AH58">
        <v>1.82</v>
      </c>
      <c r="AI58">
        <v>1.94</v>
      </c>
      <c r="AJ58">
        <v>2.11</v>
      </c>
      <c r="AK58">
        <v>1.82</v>
      </c>
      <c r="AL58">
        <v>1.92</v>
      </c>
      <c r="AM58">
        <v>1.97</v>
      </c>
      <c r="AN58">
        <v>2.2799999999999998</v>
      </c>
      <c r="AO58">
        <v>2.79</v>
      </c>
      <c r="AP58">
        <v>3.21</v>
      </c>
      <c r="AQ58">
        <v>3.45</v>
      </c>
      <c r="AR58">
        <v>4.0999999999999996</v>
      </c>
      <c r="AS58">
        <v>5.8</v>
      </c>
      <c r="AT58">
        <v>5.92</v>
      </c>
      <c r="AU58">
        <v>6.54</v>
      </c>
      <c r="AV58">
        <v>6.47</v>
      </c>
      <c r="AW58">
        <v>6.61</v>
      </c>
      <c r="AX58">
        <v>6.66</v>
      </c>
      <c r="AY58">
        <v>6.64</v>
      </c>
      <c r="AZ58">
        <v>6.57</v>
      </c>
      <c r="BA58">
        <v>6.38</v>
      </c>
      <c r="BB58">
        <v>5.94</v>
      </c>
      <c r="BC58">
        <v>6.01</v>
      </c>
      <c r="BD58">
        <v>6.03</v>
      </c>
      <c r="BE58">
        <v>6.18</v>
      </c>
      <c r="BF58">
        <v>6.24</v>
      </c>
      <c r="BG58">
        <v>6.22</v>
      </c>
    </row>
    <row r="59" spans="1:59">
      <c r="M59" t="s">
        <v>297</v>
      </c>
      <c r="N59">
        <v>0.18</v>
      </c>
      <c r="O59">
        <v>0.24</v>
      </c>
      <c r="P59">
        <v>0.28000000000000003</v>
      </c>
      <c r="Q59">
        <v>0.23</v>
      </c>
      <c r="R59">
        <v>0.25</v>
      </c>
      <c r="S59">
        <v>0.26</v>
      </c>
      <c r="T59">
        <v>0.3</v>
      </c>
      <c r="U59">
        <v>0.32</v>
      </c>
      <c r="V59">
        <v>0.36</v>
      </c>
      <c r="W59">
        <v>0.45</v>
      </c>
      <c r="X59">
        <v>0.57999999999999996</v>
      </c>
      <c r="Y59">
        <v>0.8</v>
      </c>
      <c r="Z59">
        <v>0.88</v>
      </c>
      <c r="AA59">
        <v>1.1000000000000001</v>
      </c>
      <c r="AB59">
        <v>1.43</v>
      </c>
      <c r="AC59">
        <v>1.8</v>
      </c>
      <c r="AD59">
        <v>1.75</v>
      </c>
      <c r="AE59">
        <v>1.85</v>
      </c>
      <c r="AF59">
        <v>2.08</v>
      </c>
      <c r="AG59">
        <v>2.27</v>
      </c>
      <c r="AH59">
        <v>3.37</v>
      </c>
      <c r="AI59">
        <v>3.39</v>
      </c>
      <c r="AJ59">
        <v>3.75</v>
      </c>
      <c r="AK59">
        <v>3.91</v>
      </c>
      <c r="AL59">
        <v>4.1100000000000003</v>
      </c>
      <c r="AM59">
        <v>4.1399999999999997</v>
      </c>
      <c r="AN59">
        <v>5.01</v>
      </c>
      <c r="AO59">
        <v>6.48</v>
      </c>
      <c r="AP59">
        <v>6.23</v>
      </c>
      <c r="AQ59">
        <v>6.02</v>
      </c>
      <c r="AR59">
        <v>5.33</v>
      </c>
      <c r="AS59">
        <v>9.36</v>
      </c>
      <c r="AT59">
        <v>9.02</v>
      </c>
      <c r="AU59">
        <v>8.91</v>
      </c>
      <c r="AV59">
        <v>6.13</v>
      </c>
      <c r="AW59">
        <v>6.14</v>
      </c>
      <c r="AX59">
        <v>6.04</v>
      </c>
      <c r="AY59">
        <v>5.8</v>
      </c>
      <c r="AZ59">
        <v>5.62</v>
      </c>
      <c r="BA59">
        <v>5.22</v>
      </c>
      <c r="BB59">
        <v>4.21</v>
      </c>
      <c r="BC59">
        <v>3.25</v>
      </c>
      <c r="BD59">
        <v>2.8</v>
      </c>
      <c r="BE59">
        <v>2.68</v>
      </c>
      <c r="BF59">
        <v>2.34</v>
      </c>
      <c r="BG59">
        <v>2.19</v>
      </c>
    </row>
    <row r="60" spans="1:59">
      <c r="M60" t="s">
        <v>298</v>
      </c>
      <c r="N60">
        <v>0.05</v>
      </c>
      <c r="O60">
        <v>0.05</v>
      </c>
      <c r="P60">
        <v>0.05</v>
      </c>
      <c r="Q60">
        <v>0.06</v>
      </c>
      <c r="R60">
        <v>0.02</v>
      </c>
      <c r="S60">
        <v>0.02</v>
      </c>
      <c r="T60">
        <v>0</v>
      </c>
      <c r="U60">
        <v>0</v>
      </c>
      <c r="V60">
        <v>0</v>
      </c>
      <c r="W60">
        <v>0</v>
      </c>
      <c r="X60">
        <v>0</v>
      </c>
      <c r="Y60">
        <v>0.01</v>
      </c>
      <c r="Z60">
        <v>0.01</v>
      </c>
      <c r="AA60">
        <v>0.03</v>
      </c>
      <c r="AB60">
        <v>0.05</v>
      </c>
      <c r="AC60">
        <v>0.05</v>
      </c>
      <c r="AD60">
        <v>0.08</v>
      </c>
      <c r="AE60">
        <v>0.09</v>
      </c>
      <c r="AF60">
        <v>0.13</v>
      </c>
      <c r="AG60">
        <v>0.11</v>
      </c>
      <c r="AH60">
        <v>0.14000000000000001</v>
      </c>
      <c r="AI60">
        <v>0.06</v>
      </c>
      <c r="AJ60">
        <v>7.0000000000000007E-2</v>
      </c>
      <c r="AK60">
        <v>0.06</v>
      </c>
      <c r="AL60">
        <v>0.05</v>
      </c>
      <c r="AM60">
        <v>0.05</v>
      </c>
      <c r="AN60">
        <v>0.02</v>
      </c>
      <c r="AO60">
        <v>0.01</v>
      </c>
      <c r="AP60">
        <v>0.02</v>
      </c>
      <c r="AQ60">
        <v>0.01</v>
      </c>
      <c r="AR60">
        <v>0.01</v>
      </c>
      <c r="AS60">
        <v>0.02</v>
      </c>
      <c r="AT60">
        <v>0.01</v>
      </c>
      <c r="AU60">
        <v>0.01</v>
      </c>
      <c r="AV60">
        <v>0.01</v>
      </c>
      <c r="AW60">
        <v>0.01</v>
      </c>
      <c r="AX60">
        <v>0.01</v>
      </c>
      <c r="AY60">
        <v>0.01</v>
      </c>
      <c r="AZ60">
        <v>0.01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</row>
    <row r="61" spans="1:59">
      <c r="M61" t="s">
        <v>299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0.01</v>
      </c>
      <c r="AH61">
        <v>0</v>
      </c>
      <c r="AI61">
        <v>0.27</v>
      </c>
      <c r="AJ61">
        <v>0.52</v>
      </c>
      <c r="AK61">
        <v>0.53</v>
      </c>
      <c r="AL61">
        <v>0.55000000000000004</v>
      </c>
      <c r="AM61">
        <v>0.55000000000000004</v>
      </c>
      <c r="AN61">
        <v>0.56000000000000005</v>
      </c>
      <c r="AO61">
        <v>0.56000000000000005</v>
      </c>
      <c r="AP61">
        <v>0.56000000000000005</v>
      </c>
      <c r="AQ61">
        <v>0.59</v>
      </c>
      <c r="AR61">
        <v>0.56000000000000005</v>
      </c>
      <c r="AS61">
        <v>0.61</v>
      </c>
      <c r="AT61">
        <v>0.59</v>
      </c>
      <c r="AU61">
        <v>0.57999999999999996</v>
      </c>
      <c r="AV61">
        <v>0.56999999999999995</v>
      </c>
      <c r="AW61">
        <v>0.71</v>
      </c>
      <c r="AX61">
        <v>0.68</v>
      </c>
      <c r="AY61">
        <v>0.65</v>
      </c>
      <c r="AZ61">
        <v>0.73</v>
      </c>
      <c r="BA61">
        <v>0.7</v>
      </c>
      <c r="BB61">
        <v>0.8</v>
      </c>
      <c r="BC61">
        <v>0.77</v>
      </c>
      <c r="BD61">
        <v>0.74</v>
      </c>
      <c r="BE61">
        <v>0.7</v>
      </c>
      <c r="BF61">
        <v>0.67</v>
      </c>
      <c r="BG61">
        <v>0.64</v>
      </c>
    </row>
    <row r="62" spans="1:59">
      <c r="M62" t="s">
        <v>300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0.01</v>
      </c>
      <c r="AE62">
        <v>0.02</v>
      </c>
      <c r="AF62">
        <v>0.02</v>
      </c>
      <c r="AG62">
        <v>0.01</v>
      </c>
      <c r="AH62">
        <v>0.08</v>
      </c>
      <c r="AI62">
        <v>0.14000000000000001</v>
      </c>
      <c r="AJ62">
        <v>0.15</v>
      </c>
      <c r="AK62">
        <v>0.14000000000000001</v>
      </c>
      <c r="AL62">
        <v>0.13</v>
      </c>
      <c r="AM62">
        <v>0.13</v>
      </c>
      <c r="AN62">
        <v>0.13</v>
      </c>
      <c r="AO62">
        <v>0.13</v>
      </c>
      <c r="AP62">
        <v>0.13</v>
      </c>
      <c r="AQ62">
        <v>0.13</v>
      </c>
      <c r="AR62">
        <v>0.24</v>
      </c>
      <c r="AS62">
        <v>0.28000000000000003</v>
      </c>
      <c r="AT62">
        <v>0.28000000000000003</v>
      </c>
      <c r="AU62">
        <v>0.28000000000000003</v>
      </c>
      <c r="AV62">
        <v>0.28000000000000003</v>
      </c>
      <c r="AW62">
        <v>0.28000000000000003</v>
      </c>
      <c r="AX62">
        <v>0.27</v>
      </c>
      <c r="AY62">
        <v>0.27</v>
      </c>
      <c r="AZ62">
        <v>0.26</v>
      </c>
      <c r="BA62">
        <v>0.26</v>
      </c>
      <c r="BB62">
        <v>0.26</v>
      </c>
      <c r="BC62">
        <v>0.25</v>
      </c>
      <c r="BD62">
        <v>0.24</v>
      </c>
      <c r="BE62">
        <v>0.23</v>
      </c>
      <c r="BF62">
        <v>0.22</v>
      </c>
      <c r="BG62">
        <v>0.21</v>
      </c>
    </row>
  </sheetData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G652"/>
  <sheetViews>
    <sheetView showGridLines="0" zoomScaleNormal="100" workbookViewId="0"/>
  </sheetViews>
  <sheetFormatPr defaultColWidth="11.42578125" defaultRowHeight="15"/>
  <cols>
    <col min="3" max="4" width="11.42578125" customWidth="1"/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796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398</v>
      </c>
      <c r="M4" t="s">
        <v>797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39.020000000000003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>
      <c r="B5" t="s">
        <v>801</v>
      </c>
      <c r="C5" t="s">
        <v>121</v>
      </c>
      <c r="M5" t="s">
        <v>798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35.89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>
      <c r="M6" t="s">
        <v>799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23.41</v>
      </c>
      <c r="BC6">
        <v>0</v>
      </c>
      <c r="BD6">
        <v>0</v>
      </c>
      <c r="BE6">
        <v>0</v>
      </c>
      <c r="BF6">
        <v>0</v>
      </c>
      <c r="BG6">
        <v>0</v>
      </c>
    </row>
    <row r="7" spans="1:59">
      <c r="M7" t="s">
        <v>800</v>
      </c>
      <c r="N7">
        <v>78.03</v>
      </c>
      <c r="O7">
        <v>88.1</v>
      </c>
      <c r="P7">
        <v>83.04</v>
      </c>
      <c r="Q7">
        <v>84.05</v>
      </c>
      <c r="R7">
        <v>87.44</v>
      </c>
      <c r="S7">
        <v>84.48</v>
      </c>
      <c r="T7">
        <v>97.03</v>
      </c>
      <c r="U7">
        <v>87.95</v>
      </c>
      <c r="V7">
        <v>83.76</v>
      </c>
      <c r="W7">
        <v>81.44</v>
      </c>
      <c r="X7">
        <v>76.75</v>
      </c>
      <c r="Y7">
        <v>77.86</v>
      </c>
      <c r="Z7">
        <v>78.31</v>
      </c>
      <c r="AA7">
        <v>83.09</v>
      </c>
      <c r="AB7">
        <v>76.83</v>
      </c>
      <c r="AC7">
        <v>72.400000000000006</v>
      </c>
      <c r="AD7">
        <v>80.28</v>
      </c>
      <c r="AE7">
        <v>75.84</v>
      </c>
      <c r="AF7">
        <v>70.819999999999993</v>
      </c>
      <c r="AG7">
        <v>67.27</v>
      </c>
      <c r="AH7">
        <v>66.42</v>
      </c>
      <c r="AI7">
        <v>60.82</v>
      </c>
      <c r="AJ7">
        <v>55.72</v>
      </c>
      <c r="AK7">
        <v>57.02</v>
      </c>
      <c r="AL7">
        <v>53.57</v>
      </c>
      <c r="AM7">
        <v>49.72</v>
      </c>
      <c r="AN7">
        <v>52.78</v>
      </c>
      <c r="AO7">
        <v>50.48</v>
      </c>
      <c r="AP7">
        <v>52.14</v>
      </c>
      <c r="AQ7">
        <v>47.44</v>
      </c>
      <c r="AR7">
        <v>44.86</v>
      </c>
      <c r="AS7">
        <v>45.47</v>
      </c>
      <c r="AT7">
        <v>45.76</v>
      </c>
      <c r="AU7">
        <v>43.37</v>
      </c>
      <c r="AV7">
        <v>42.83</v>
      </c>
      <c r="AW7">
        <v>41.44</v>
      </c>
      <c r="AX7">
        <v>40.08</v>
      </c>
      <c r="AY7">
        <v>38.46</v>
      </c>
      <c r="AZ7">
        <v>36.78</v>
      </c>
      <c r="BA7">
        <v>35.07</v>
      </c>
      <c r="BB7">
        <v>33.6</v>
      </c>
      <c r="BC7">
        <v>32.75</v>
      </c>
      <c r="BD7">
        <v>31.93</v>
      </c>
      <c r="BE7">
        <v>31.55</v>
      </c>
      <c r="BF7">
        <v>30.97</v>
      </c>
      <c r="BG7">
        <v>30.24</v>
      </c>
    </row>
    <row r="20" spans="1:59">
      <c r="A20" t="s">
        <v>825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816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243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-0.5</v>
      </c>
      <c r="AW29">
        <v>-0.9</v>
      </c>
      <c r="AX29">
        <v>-0.9</v>
      </c>
      <c r="AY29">
        <v>-1.1000000000000001</v>
      </c>
      <c r="AZ29">
        <v>-1.1000000000000001</v>
      </c>
      <c r="BA29">
        <v>-1.4</v>
      </c>
      <c r="BB29">
        <v>-1.4</v>
      </c>
      <c r="BC29">
        <v>-1.4</v>
      </c>
      <c r="BD29">
        <v>-1.4</v>
      </c>
      <c r="BE29">
        <v>-0.9</v>
      </c>
      <c r="BF29">
        <v>-0.9</v>
      </c>
      <c r="BG29">
        <v>-0.9</v>
      </c>
    </row>
    <row r="30" spans="1:59">
      <c r="B30" t="s">
        <v>817</v>
      </c>
      <c r="C30" t="s">
        <v>121</v>
      </c>
      <c r="M30" t="s">
        <v>242</v>
      </c>
      <c r="N30">
        <v>22.62</v>
      </c>
      <c r="O30">
        <v>21.91</v>
      </c>
      <c r="P30">
        <v>22.61</v>
      </c>
      <c r="Q30">
        <v>21.03</v>
      </c>
      <c r="R30">
        <v>20.37</v>
      </c>
      <c r="S30">
        <v>20.53</v>
      </c>
      <c r="T30">
        <v>19.7</v>
      </c>
      <c r="U30">
        <v>20.190000000000001</v>
      </c>
      <c r="V30">
        <v>20.03</v>
      </c>
      <c r="W30">
        <v>19.920000000000002</v>
      </c>
      <c r="X30">
        <v>19.62</v>
      </c>
      <c r="Y30">
        <v>19.11</v>
      </c>
      <c r="Z30">
        <v>20.13</v>
      </c>
      <c r="AA30">
        <v>19.59</v>
      </c>
      <c r="AB30">
        <v>19.14</v>
      </c>
      <c r="AC30">
        <v>18.87</v>
      </c>
      <c r="AD30">
        <v>18.760000000000002</v>
      </c>
      <c r="AE30">
        <v>19.059999999999999</v>
      </c>
      <c r="AF30">
        <v>17.61</v>
      </c>
      <c r="AG30">
        <v>16.68</v>
      </c>
      <c r="AH30">
        <v>15.7</v>
      </c>
      <c r="AI30">
        <v>15.14</v>
      </c>
      <c r="AJ30">
        <v>14.47</v>
      </c>
      <c r="AK30">
        <v>14.13</v>
      </c>
      <c r="AL30">
        <v>14.84</v>
      </c>
      <c r="AM30">
        <v>13.72</v>
      </c>
      <c r="AN30">
        <v>14.97</v>
      </c>
      <c r="AO30">
        <v>14.85</v>
      </c>
      <c r="AP30">
        <v>16.59</v>
      </c>
      <c r="AQ30">
        <v>15.66</v>
      </c>
      <c r="AR30">
        <v>15.91</v>
      </c>
      <c r="AS30">
        <v>14.97</v>
      </c>
      <c r="AT30">
        <v>15.49</v>
      </c>
      <c r="AU30">
        <v>15.52</v>
      </c>
      <c r="AV30">
        <v>16.62</v>
      </c>
      <c r="AW30">
        <v>16.68</v>
      </c>
      <c r="AX30">
        <v>16.399999999999999</v>
      </c>
      <c r="AY30">
        <v>16.04</v>
      </c>
      <c r="AZ30">
        <v>15.75</v>
      </c>
      <c r="BA30">
        <v>15.46</v>
      </c>
      <c r="BB30">
        <v>15.11</v>
      </c>
      <c r="BC30">
        <v>14.89</v>
      </c>
      <c r="BD30">
        <v>14.76</v>
      </c>
      <c r="BE30">
        <v>14.59</v>
      </c>
      <c r="BF30">
        <v>14.62</v>
      </c>
      <c r="BG30">
        <v>14.46</v>
      </c>
    </row>
    <row r="31" spans="1:59">
      <c r="M31" t="s">
        <v>241</v>
      </c>
      <c r="N31">
        <v>2.61</v>
      </c>
      <c r="O31">
        <v>2.66</v>
      </c>
      <c r="P31">
        <v>2.67</v>
      </c>
      <c r="Q31">
        <v>2.72</v>
      </c>
      <c r="R31">
        <v>2.68</v>
      </c>
      <c r="S31">
        <v>2.68</v>
      </c>
      <c r="T31">
        <v>2.69</v>
      </c>
      <c r="U31">
        <v>2.68</v>
      </c>
      <c r="V31">
        <v>2.59</v>
      </c>
      <c r="W31">
        <v>2.67</v>
      </c>
      <c r="X31">
        <v>2.66</v>
      </c>
      <c r="Y31">
        <v>2.77</v>
      </c>
      <c r="Z31">
        <v>2.77</v>
      </c>
      <c r="AA31">
        <v>2.86</v>
      </c>
      <c r="AB31">
        <v>2.71</v>
      </c>
      <c r="AC31">
        <v>2.73</v>
      </c>
      <c r="AD31">
        <v>2.81</v>
      </c>
      <c r="AE31">
        <v>2.85</v>
      </c>
      <c r="AF31">
        <v>2.9</v>
      </c>
      <c r="AG31">
        <v>2.75</v>
      </c>
      <c r="AH31">
        <v>2.63</v>
      </c>
      <c r="AI31">
        <v>2.64</v>
      </c>
      <c r="AJ31">
        <v>2.66</v>
      </c>
      <c r="AK31">
        <v>2.73</v>
      </c>
      <c r="AL31">
        <v>2.78</v>
      </c>
      <c r="AM31">
        <v>2.84</v>
      </c>
      <c r="AN31">
        <v>2.85</v>
      </c>
      <c r="AO31">
        <v>2.86</v>
      </c>
      <c r="AP31">
        <v>2.81</v>
      </c>
      <c r="AQ31">
        <v>2.85</v>
      </c>
      <c r="AR31">
        <v>2.92</v>
      </c>
      <c r="AS31">
        <v>3.22</v>
      </c>
      <c r="AT31">
        <v>3.23</v>
      </c>
      <c r="AU31">
        <v>3.19</v>
      </c>
      <c r="AV31">
        <v>3.26</v>
      </c>
      <c r="AW31">
        <v>3.15</v>
      </c>
      <c r="AX31">
        <v>2.99</v>
      </c>
      <c r="AY31">
        <v>2.81</v>
      </c>
      <c r="AZ31">
        <v>2.64</v>
      </c>
      <c r="BA31">
        <v>2.46</v>
      </c>
      <c r="BB31">
        <v>2.2599999999999998</v>
      </c>
      <c r="BC31">
        <v>2.23</v>
      </c>
      <c r="BD31">
        <v>2.16</v>
      </c>
      <c r="BE31">
        <v>2.11</v>
      </c>
      <c r="BF31">
        <v>2.09</v>
      </c>
      <c r="BG31">
        <v>2.0299999999999998</v>
      </c>
    </row>
    <row r="32" spans="1:59">
      <c r="M32" t="s">
        <v>240</v>
      </c>
      <c r="N32">
        <v>24.37</v>
      </c>
      <c r="O32">
        <v>33.130000000000003</v>
      </c>
      <c r="P32">
        <v>27.95</v>
      </c>
      <c r="Q32">
        <v>29.5</v>
      </c>
      <c r="R32">
        <v>33.6</v>
      </c>
      <c r="S32">
        <v>29.89</v>
      </c>
      <c r="T32">
        <v>42.08</v>
      </c>
      <c r="U32">
        <v>32.89</v>
      </c>
      <c r="V32">
        <v>29.28</v>
      </c>
      <c r="W32">
        <v>25.98</v>
      </c>
      <c r="X32">
        <v>22.75</v>
      </c>
      <c r="Y32">
        <v>24.04</v>
      </c>
      <c r="Z32">
        <v>24.08</v>
      </c>
      <c r="AA32">
        <v>28.76</v>
      </c>
      <c r="AB32">
        <v>22.78</v>
      </c>
      <c r="AC32">
        <v>19.52</v>
      </c>
      <c r="AD32">
        <v>27.28</v>
      </c>
      <c r="AE32">
        <v>22.5</v>
      </c>
      <c r="AF32">
        <v>20.47</v>
      </c>
      <c r="AG32">
        <v>20.440000000000001</v>
      </c>
      <c r="AH32">
        <v>20.52</v>
      </c>
      <c r="AI32">
        <v>16.52</v>
      </c>
      <c r="AJ32">
        <v>13.17</v>
      </c>
      <c r="AK32">
        <v>15.32</v>
      </c>
      <c r="AL32">
        <v>11.82</v>
      </c>
      <c r="AM32">
        <v>8.8800000000000008</v>
      </c>
      <c r="AN32">
        <v>10.27</v>
      </c>
      <c r="AO32">
        <v>7.74</v>
      </c>
      <c r="AP32">
        <v>7.8</v>
      </c>
      <c r="AQ32">
        <v>4.93</v>
      </c>
      <c r="AR32">
        <v>3.91</v>
      </c>
      <c r="AS32">
        <v>4.3899999999999997</v>
      </c>
      <c r="AT32">
        <v>4.68</v>
      </c>
      <c r="AU32">
        <v>2.6</v>
      </c>
      <c r="AV32">
        <v>1.36</v>
      </c>
      <c r="AW32">
        <v>1.27</v>
      </c>
      <c r="AX32">
        <v>1.0900000000000001</v>
      </c>
      <c r="AY32">
        <v>0.92</v>
      </c>
      <c r="AZ32">
        <v>0.52</v>
      </c>
      <c r="BA32">
        <v>0.34</v>
      </c>
      <c r="BB32">
        <v>0.27</v>
      </c>
      <c r="BC32">
        <v>0.24</v>
      </c>
      <c r="BD32">
        <v>0.22</v>
      </c>
      <c r="BE32">
        <v>0.17</v>
      </c>
      <c r="BF32">
        <v>0.16</v>
      </c>
      <c r="BG32">
        <v>0.15</v>
      </c>
    </row>
    <row r="33" spans="13:59">
      <c r="M33" t="s">
        <v>239</v>
      </c>
      <c r="N33">
        <v>2.02</v>
      </c>
      <c r="O33">
        <v>2.5299999999999998</v>
      </c>
      <c r="P33">
        <v>2.79</v>
      </c>
      <c r="Q33">
        <v>2.7</v>
      </c>
      <c r="R33">
        <v>2.79</v>
      </c>
      <c r="S33">
        <v>2.81</v>
      </c>
      <c r="T33">
        <v>3.13</v>
      </c>
      <c r="U33">
        <v>3.38</v>
      </c>
      <c r="V33">
        <v>3.14</v>
      </c>
      <c r="W33">
        <v>4.05</v>
      </c>
      <c r="X33">
        <v>3.68</v>
      </c>
      <c r="Y33">
        <v>3.72</v>
      </c>
      <c r="Z33">
        <v>3.67</v>
      </c>
      <c r="AA33">
        <v>3.7</v>
      </c>
      <c r="AB33">
        <v>3.85</v>
      </c>
      <c r="AC33">
        <v>3.57</v>
      </c>
      <c r="AD33">
        <v>3.6</v>
      </c>
      <c r="AE33">
        <v>3.58</v>
      </c>
      <c r="AF33">
        <v>3.24</v>
      </c>
      <c r="AG33">
        <v>2.96</v>
      </c>
      <c r="AH33">
        <v>2.97</v>
      </c>
      <c r="AI33">
        <v>2.83</v>
      </c>
      <c r="AJ33">
        <v>2.85</v>
      </c>
      <c r="AK33">
        <v>2.76</v>
      </c>
      <c r="AL33">
        <v>2.71</v>
      </c>
      <c r="AM33">
        <v>2.84</v>
      </c>
      <c r="AN33">
        <v>2.63</v>
      </c>
      <c r="AO33">
        <v>2.7</v>
      </c>
      <c r="AP33">
        <v>2.52</v>
      </c>
      <c r="AQ33">
        <v>2.42</v>
      </c>
      <c r="AR33">
        <v>1.9</v>
      </c>
      <c r="AS33">
        <v>2.37</v>
      </c>
      <c r="AT33">
        <v>2.2999999999999998</v>
      </c>
      <c r="AU33">
        <v>2.41</v>
      </c>
      <c r="AV33">
        <v>2.73</v>
      </c>
      <c r="AW33">
        <v>2.4300000000000002</v>
      </c>
      <c r="AX33">
        <v>2.35</v>
      </c>
      <c r="AY33">
        <v>2.41</v>
      </c>
      <c r="AZ33">
        <v>2.35</v>
      </c>
      <c r="BA33">
        <v>2.3199999999999998</v>
      </c>
      <c r="BB33">
        <v>2.27</v>
      </c>
      <c r="BC33">
        <v>2.21</v>
      </c>
      <c r="BD33">
        <v>2.15</v>
      </c>
      <c r="BE33">
        <v>2.11</v>
      </c>
      <c r="BF33">
        <v>2.06</v>
      </c>
      <c r="BG33">
        <v>2.08</v>
      </c>
    </row>
    <row r="34" spans="13:59">
      <c r="M34" t="s">
        <v>238</v>
      </c>
      <c r="N34">
        <v>8.1199999999999992</v>
      </c>
      <c r="O34">
        <v>8.65</v>
      </c>
      <c r="P34">
        <v>8.5</v>
      </c>
      <c r="Q34">
        <v>8.4600000000000009</v>
      </c>
      <c r="R34">
        <v>8.61</v>
      </c>
      <c r="S34">
        <v>8.99</v>
      </c>
      <c r="T34">
        <v>9.15</v>
      </c>
      <c r="U34">
        <v>9.11</v>
      </c>
      <c r="V34">
        <v>9.09</v>
      </c>
      <c r="W34">
        <v>9.2100000000000009</v>
      </c>
      <c r="X34">
        <v>9.01</v>
      </c>
      <c r="Y34">
        <v>9.0399999999999991</v>
      </c>
      <c r="Z34">
        <v>8.5299999999999994</v>
      </c>
      <c r="AA34">
        <v>8.51</v>
      </c>
      <c r="AB34">
        <v>8.4600000000000009</v>
      </c>
      <c r="AC34">
        <v>7.62</v>
      </c>
      <c r="AD34">
        <v>7.77</v>
      </c>
      <c r="AE34">
        <v>7.48</v>
      </c>
      <c r="AF34">
        <v>6.63</v>
      </c>
      <c r="AG34">
        <v>5.32</v>
      </c>
      <c r="AH34">
        <v>5.49</v>
      </c>
      <c r="AI34">
        <v>5.58</v>
      </c>
      <c r="AJ34">
        <v>5.19</v>
      </c>
      <c r="AK34">
        <v>5.0199999999999996</v>
      </c>
      <c r="AL34">
        <v>4.97</v>
      </c>
      <c r="AM34">
        <v>4.92</v>
      </c>
      <c r="AN34">
        <v>5.19</v>
      </c>
      <c r="AO34">
        <v>5.44</v>
      </c>
      <c r="AP34">
        <v>5.37</v>
      </c>
      <c r="AQ34">
        <v>5.09</v>
      </c>
      <c r="AR34">
        <v>5.1100000000000003</v>
      </c>
      <c r="AS34">
        <v>4.95</v>
      </c>
      <c r="AT34">
        <v>4.87</v>
      </c>
      <c r="AU34">
        <v>4.79</v>
      </c>
      <c r="AV34">
        <v>4.78</v>
      </c>
      <c r="AW34">
        <v>4.74</v>
      </c>
      <c r="AX34">
        <v>4.54</v>
      </c>
      <c r="AY34">
        <v>4.34</v>
      </c>
      <c r="AZ34">
        <v>4.13</v>
      </c>
      <c r="BA34">
        <v>3.9</v>
      </c>
      <c r="BB34">
        <v>3.66</v>
      </c>
      <c r="BC34">
        <v>3.53</v>
      </c>
      <c r="BD34">
        <v>3.42</v>
      </c>
      <c r="BE34">
        <v>3.31</v>
      </c>
      <c r="BF34">
        <v>3.22</v>
      </c>
      <c r="BG34">
        <v>3.14</v>
      </c>
    </row>
    <row r="35" spans="13:59">
      <c r="M35" t="s">
        <v>237</v>
      </c>
      <c r="N35">
        <v>1.45</v>
      </c>
      <c r="O35">
        <v>1.37</v>
      </c>
      <c r="P35">
        <v>1.29</v>
      </c>
      <c r="Q35">
        <v>1.39</v>
      </c>
      <c r="R35">
        <v>1.21</v>
      </c>
      <c r="S35">
        <v>1.25</v>
      </c>
      <c r="T35">
        <v>1.47</v>
      </c>
      <c r="U35">
        <v>1.38</v>
      </c>
      <c r="V35">
        <v>1.3</v>
      </c>
      <c r="W35">
        <v>1.37</v>
      </c>
      <c r="X35">
        <v>1.35</v>
      </c>
      <c r="Y35">
        <v>1.38</v>
      </c>
      <c r="Z35">
        <v>1.43</v>
      </c>
      <c r="AA35">
        <v>1.58</v>
      </c>
      <c r="AB35">
        <v>1.61</v>
      </c>
      <c r="AC35">
        <v>1.68</v>
      </c>
      <c r="AD35">
        <v>1.73</v>
      </c>
      <c r="AE35">
        <v>1.68</v>
      </c>
      <c r="AF35">
        <v>1.69</v>
      </c>
      <c r="AG35">
        <v>1.7</v>
      </c>
      <c r="AH35">
        <v>1.55</v>
      </c>
      <c r="AI35">
        <v>1.34</v>
      </c>
      <c r="AJ35">
        <v>1.46</v>
      </c>
      <c r="AK35">
        <v>1.42</v>
      </c>
      <c r="AL35">
        <v>1.24</v>
      </c>
      <c r="AM35">
        <v>1.1399999999999999</v>
      </c>
      <c r="AN35">
        <v>1.1599999999999999</v>
      </c>
      <c r="AO35">
        <v>1.08</v>
      </c>
      <c r="AP35">
        <v>1.1100000000000001</v>
      </c>
      <c r="AQ35">
        <v>0.9</v>
      </c>
      <c r="AR35">
        <v>0.83</v>
      </c>
      <c r="AS35">
        <v>0.67</v>
      </c>
      <c r="AT35">
        <v>0.63</v>
      </c>
      <c r="AU35">
        <v>0.59</v>
      </c>
      <c r="AV35">
        <v>0.57999999999999996</v>
      </c>
      <c r="AW35">
        <v>0.56999999999999995</v>
      </c>
      <c r="AX35">
        <v>0.5</v>
      </c>
      <c r="AY35">
        <v>0.44</v>
      </c>
      <c r="AZ35">
        <v>0.38</v>
      </c>
      <c r="BA35">
        <v>0.3</v>
      </c>
      <c r="BB35">
        <v>0.24</v>
      </c>
      <c r="BC35">
        <v>0.22</v>
      </c>
      <c r="BD35">
        <v>0.2</v>
      </c>
      <c r="BE35">
        <v>0.18</v>
      </c>
      <c r="BF35">
        <v>0.17</v>
      </c>
      <c r="BG35">
        <v>0.16</v>
      </c>
    </row>
    <row r="36" spans="13:59">
      <c r="M36" t="s">
        <v>236</v>
      </c>
      <c r="N36">
        <v>11.74</v>
      </c>
      <c r="O36">
        <v>12.42</v>
      </c>
      <c r="P36">
        <v>12.38</v>
      </c>
      <c r="Q36">
        <v>12.63</v>
      </c>
      <c r="R36">
        <v>13.04</v>
      </c>
      <c r="S36">
        <v>13.13</v>
      </c>
      <c r="T36">
        <v>13.24</v>
      </c>
      <c r="U36">
        <v>13.31</v>
      </c>
      <c r="V36">
        <v>13.36</v>
      </c>
      <c r="W36">
        <v>13.46</v>
      </c>
      <c r="X36">
        <v>13.37</v>
      </c>
      <c r="Y36">
        <v>13.32</v>
      </c>
      <c r="Z36">
        <v>13.46</v>
      </c>
      <c r="AA36">
        <v>13.89</v>
      </c>
      <c r="AB36">
        <v>14.22</v>
      </c>
      <c r="AC36">
        <v>14.44</v>
      </c>
      <c r="AD36">
        <v>14.6</v>
      </c>
      <c r="AE36">
        <v>15.18</v>
      </c>
      <c r="AF36">
        <v>14.91</v>
      </c>
      <c r="AG36">
        <v>14.14</v>
      </c>
      <c r="AH36">
        <v>13.95</v>
      </c>
      <c r="AI36">
        <v>13.69</v>
      </c>
      <c r="AJ36">
        <v>13.02</v>
      </c>
      <c r="AK36">
        <v>12.86</v>
      </c>
      <c r="AL36">
        <v>12.93</v>
      </c>
      <c r="AM36">
        <v>13.01</v>
      </c>
      <c r="AN36">
        <v>13.3</v>
      </c>
      <c r="AO36">
        <v>13.54</v>
      </c>
      <c r="AP36">
        <v>13.74</v>
      </c>
      <c r="AQ36">
        <v>13.49</v>
      </c>
      <c r="AR36">
        <v>12.43</v>
      </c>
      <c r="AS36">
        <v>13.23</v>
      </c>
      <c r="AT36">
        <v>13.07</v>
      </c>
      <c r="AU36">
        <v>12.95</v>
      </c>
      <c r="AV36">
        <v>12.77</v>
      </c>
      <c r="AW36">
        <v>12.42</v>
      </c>
      <c r="AX36">
        <v>12.16</v>
      </c>
      <c r="AY36">
        <v>11.79</v>
      </c>
      <c r="AZ36">
        <v>11.42</v>
      </c>
      <c r="BA36">
        <v>11.11</v>
      </c>
      <c r="BB36">
        <v>10.72</v>
      </c>
      <c r="BC36">
        <v>10.4</v>
      </c>
      <c r="BD36">
        <v>10.029999999999999</v>
      </c>
      <c r="BE36">
        <v>9.64</v>
      </c>
      <c r="BF36">
        <v>9.23</v>
      </c>
      <c r="BG36">
        <v>8.82</v>
      </c>
    </row>
    <row r="37" spans="13:59">
      <c r="M37" t="s">
        <v>235</v>
      </c>
      <c r="N37">
        <v>5.1100000000000003</v>
      </c>
      <c r="O37">
        <v>5.42</v>
      </c>
      <c r="P37">
        <v>4.84</v>
      </c>
      <c r="Q37">
        <v>5.62</v>
      </c>
      <c r="R37">
        <v>5.13</v>
      </c>
      <c r="S37">
        <v>5.2</v>
      </c>
      <c r="T37">
        <v>5.57</v>
      </c>
      <c r="U37">
        <v>5.03</v>
      </c>
      <c r="V37">
        <v>4.96</v>
      </c>
      <c r="W37">
        <v>4.7699999999999996</v>
      </c>
      <c r="X37">
        <v>4.3</v>
      </c>
      <c r="Y37">
        <v>4.5</v>
      </c>
      <c r="Z37">
        <v>4.24</v>
      </c>
      <c r="AA37">
        <v>4.21</v>
      </c>
      <c r="AB37">
        <v>4.07</v>
      </c>
      <c r="AC37">
        <v>3.96</v>
      </c>
      <c r="AD37">
        <v>3.73</v>
      </c>
      <c r="AE37">
        <v>3.5</v>
      </c>
      <c r="AF37">
        <v>3.38</v>
      </c>
      <c r="AG37">
        <v>3.28</v>
      </c>
      <c r="AH37">
        <v>3.6</v>
      </c>
      <c r="AI37">
        <v>3.08</v>
      </c>
      <c r="AJ37">
        <v>2.89</v>
      </c>
      <c r="AK37">
        <v>2.78</v>
      </c>
      <c r="AL37">
        <v>2.29</v>
      </c>
      <c r="AM37">
        <v>2.37</v>
      </c>
      <c r="AN37">
        <v>2.4</v>
      </c>
      <c r="AO37">
        <v>2.27</v>
      </c>
      <c r="AP37">
        <v>2.2200000000000002</v>
      </c>
      <c r="AQ37">
        <v>2.11</v>
      </c>
      <c r="AR37">
        <v>1.85</v>
      </c>
      <c r="AS37">
        <v>1.68</v>
      </c>
      <c r="AT37">
        <v>1.5</v>
      </c>
      <c r="AU37">
        <v>1.33</v>
      </c>
      <c r="AV37">
        <v>1.22</v>
      </c>
      <c r="AW37">
        <v>1.0900000000000001</v>
      </c>
      <c r="AX37">
        <v>0.94</v>
      </c>
      <c r="AY37">
        <v>0.82</v>
      </c>
      <c r="AZ37">
        <v>0.69</v>
      </c>
      <c r="BA37">
        <v>0.57999999999999996</v>
      </c>
      <c r="BB37">
        <v>0.46</v>
      </c>
      <c r="BC37">
        <v>0.42</v>
      </c>
      <c r="BD37">
        <v>0.38</v>
      </c>
      <c r="BE37">
        <v>0.34</v>
      </c>
      <c r="BF37">
        <v>0.32</v>
      </c>
      <c r="BG37">
        <v>0.3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795</v>
      </c>
    </row>
    <row r="53" spans="1:54">
      <c r="M53" s="14" t="s">
        <v>121</v>
      </c>
      <c r="N53" s="14" t="s">
        <v>234</v>
      </c>
      <c r="P53" s="7" t="s">
        <v>143</v>
      </c>
      <c r="Q53" s="7" t="s">
        <v>122</v>
      </c>
      <c r="S53" s="7" t="s">
        <v>144</v>
      </c>
    </row>
    <row r="54" spans="1:54">
      <c r="B54" t="s">
        <v>245</v>
      </c>
      <c r="M54" t="s">
        <v>235</v>
      </c>
      <c r="N54">
        <v>0.46</v>
      </c>
      <c r="P54" s="9">
        <f>fig_2_3[[#This Row],[2030]]/SUM(fig_2_3[2030])</f>
        <v>1.3694551949985114E-2</v>
      </c>
      <c r="Q54" s="9"/>
      <c r="S54" s="8" t="str">
        <f>fig_2_3[[#This Row],[ ]]&amp;"; "&amp;T54</f>
        <v>Husholdninger; 1 pct.</v>
      </c>
      <c r="T54" t="str">
        <f>ROUND(P54,2) * 100&amp;" "&amp;$P$53</f>
        <v>1 pct.</v>
      </c>
    </row>
    <row r="55" spans="1:54">
      <c r="B55" t="s">
        <v>244</v>
      </c>
      <c r="C55" t="s">
        <v>121</v>
      </c>
      <c r="M55" t="s">
        <v>236</v>
      </c>
      <c r="N55">
        <v>10.72</v>
      </c>
      <c r="P55" s="9">
        <f>fig_2_3[[#This Row],[2030]]/SUM(fig_2_3[2030])</f>
        <v>0.31914260196487049</v>
      </c>
      <c r="Q55" s="9"/>
      <c r="S55" s="8" t="str">
        <f>fig_2_3[[#This Row],[ ]]&amp;"; "&amp;T55</f>
        <v>Transport; 32 pct.</v>
      </c>
      <c r="T55" t="str">
        <f t="shared" ref="T55:T62" si="0">ROUND(P55,2) * 100&amp;" "&amp;$P$53</f>
        <v>32 pct.</v>
      </c>
    </row>
    <row r="56" spans="1:54">
      <c r="M56" t="s">
        <v>237</v>
      </c>
      <c r="N56">
        <v>0.24</v>
      </c>
      <c r="P56" s="9">
        <f>fig_2_3[[#This Row],[2030]]/SUM(fig_2_3[2030])</f>
        <v>7.1449836260791891E-3</v>
      </c>
      <c r="Q56" s="9"/>
      <c r="S56" s="8" t="str">
        <f>fig_2_3[[#This Row],[ ]]&amp;"; "&amp;T56</f>
        <v>Serviceerhverv; 1 pct.</v>
      </c>
      <c r="T56" t="str">
        <f t="shared" si="0"/>
        <v>1 pct.</v>
      </c>
    </row>
    <row r="57" spans="1:54">
      <c r="M57" t="s">
        <v>238</v>
      </c>
      <c r="N57">
        <v>3.66</v>
      </c>
      <c r="P57" s="9">
        <f>fig_2_3[[#This Row],[2030]]/SUM(fig_2_3[2030])</f>
        <v>0.10896100029770764</v>
      </c>
      <c r="Q57" s="9"/>
      <c r="S57" s="8" t="str">
        <f>fig_2_3[[#This Row],[ ]]&amp;"; "&amp;T57</f>
        <v>Fremstillingserhverv og bygge-anlæg; 11 pct.</v>
      </c>
      <c r="T57" t="str">
        <f t="shared" si="0"/>
        <v>11 pct.</v>
      </c>
    </row>
    <row r="58" spans="1:54">
      <c r="M58" t="s">
        <v>239</v>
      </c>
      <c r="N58">
        <v>2.27</v>
      </c>
      <c r="P58" s="9">
        <f>fig_2_3[[#This Row],[2030]]/SUM(fig_2_3[2030])</f>
        <v>6.7579636796665662E-2</v>
      </c>
      <c r="Q58" s="9"/>
      <c r="S58" s="8" t="str">
        <f>fig_2_3[[#This Row],[ ]]&amp;"; "&amp;T58</f>
        <v>Produktion af olie, gas og VE-brændstoffer; 7 pct.</v>
      </c>
      <c r="T58" t="str">
        <f t="shared" si="0"/>
        <v>7 pct.</v>
      </c>
    </row>
    <row r="59" spans="1:54">
      <c r="M59" t="s">
        <v>240</v>
      </c>
      <c r="N59">
        <v>0.27</v>
      </c>
      <c r="P59" s="9">
        <f>fig_2_3[[#This Row],[2030]]/SUM(fig_2_3[2030])</f>
        <v>8.0381065793390886E-3</v>
      </c>
      <c r="Q59" s="9"/>
      <c r="S59" s="8" t="str">
        <f>fig_2_3[[#This Row],[ ]]&amp;"; "&amp;T59</f>
        <v>El og fjernvarme; 1 pct.</v>
      </c>
      <c r="T59" t="str">
        <f t="shared" si="0"/>
        <v>1 pct.</v>
      </c>
    </row>
    <row r="60" spans="1:54">
      <c r="M60" t="s">
        <v>241</v>
      </c>
      <c r="N60">
        <v>2.2599999999999998</v>
      </c>
      <c r="P60" s="9">
        <f>fig_2_3[[#This Row],[2030]]/SUM(fig_2_3[2030])</f>
        <v>6.7281929145579025E-2</v>
      </c>
      <c r="Q60" s="9"/>
      <c r="S60" s="8" t="str">
        <f>fig_2_3[[#This Row],[ ]]&amp;"; "&amp;T60</f>
        <v>Affald (inkl. affaldsforbrænding); 7 pct.</v>
      </c>
      <c r="T60" t="str">
        <f t="shared" si="0"/>
        <v>7 pct.</v>
      </c>
    </row>
    <row r="61" spans="1:54">
      <c r="M61" t="s">
        <v>242</v>
      </c>
      <c r="N61">
        <v>15.11</v>
      </c>
      <c r="P61" s="9">
        <f>fig_2_3[[#This Row],[2030]]/SUM(fig_2_3[2030])</f>
        <v>0.44983626079190231</v>
      </c>
      <c r="Q61" s="9">
        <f>1+P62</f>
        <v>0.95832092884787135</v>
      </c>
      <c r="S61" s="8" t="str">
        <f>fig_2_3[[#This Row],[ ]]&amp;"; "&amp;T61</f>
        <v>Landbrug, skove, gartneri og fiskeri; 45 pct.</v>
      </c>
      <c r="T61" t="str">
        <f t="shared" si="0"/>
        <v>45 pct.</v>
      </c>
    </row>
    <row r="62" spans="1:54">
      <c r="M62" t="s">
        <v>243</v>
      </c>
      <c r="N62">
        <v>-1.4</v>
      </c>
      <c r="P62" s="10">
        <f>fig_2_3[[#This Row],[2030]]/SUM(fig_2_3[2030])</f>
        <v>-4.1679071152128599E-2</v>
      </c>
      <c r="Q62" s="10">
        <f>1-Q61</f>
        <v>4.1679071152128655E-2</v>
      </c>
      <c r="S62" s="6" t="str">
        <f>fig_2_3[[#This Row],[ ]]&amp;"; "&amp;T62</f>
        <v>CCS; -4 pct.</v>
      </c>
      <c r="T62" t="str">
        <f t="shared" si="0"/>
        <v>-4 pct.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807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243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-0.5</v>
      </c>
      <c r="AW79">
        <v>-0.9</v>
      </c>
      <c r="AX79">
        <v>-0.9</v>
      </c>
      <c r="AY79">
        <v>-1.1000000000000001</v>
      </c>
      <c r="AZ79">
        <v>-1.1000000000000001</v>
      </c>
      <c r="BA79">
        <v>-1.4</v>
      </c>
      <c r="BB79">
        <v>-1.4</v>
      </c>
      <c r="BC79">
        <v>-1.4</v>
      </c>
      <c r="BD79">
        <v>-1.4</v>
      </c>
      <c r="BE79">
        <v>-0.9</v>
      </c>
      <c r="BF79">
        <v>-0.9</v>
      </c>
      <c r="BG79">
        <v>-0.9</v>
      </c>
    </row>
    <row r="80" spans="1:59">
      <c r="B80" t="s">
        <v>813</v>
      </c>
      <c r="C80" t="s">
        <v>121</v>
      </c>
      <c r="M80" t="s">
        <v>808</v>
      </c>
      <c r="N80">
        <v>53.53</v>
      </c>
      <c r="O80">
        <v>64.28</v>
      </c>
      <c r="P80">
        <v>58.43</v>
      </c>
      <c r="Q80">
        <v>60.76</v>
      </c>
      <c r="R80">
        <v>64.739999999999995</v>
      </c>
      <c r="S80">
        <v>61.61</v>
      </c>
      <c r="T80">
        <v>75.11</v>
      </c>
      <c r="U80">
        <v>65.56</v>
      </c>
      <c r="V80">
        <v>61.45</v>
      </c>
      <c r="W80">
        <v>58.97</v>
      </c>
      <c r="X80">
        <v>54.46</v>
      </c>
      <c r="Y80">
        <v>56.12</v>
      </c>
      <c r="Z80">
        <v>55.62</v>
      </c>
      <c r="AA80">
        <v>60.86</v>
      </c>
      <c r="AB80">
        <v>55.23</v>
      </c>
      <c r="AC80">
        <v>51.51</v>
      </c>
      <c r="AD80">
        <v>59.41</v>
      </c>
      <c r="AE80">
        <v>54.5</v>
      </c>
      <c r="AF80">
        <v>51.23</v>
      </c>
      <c r="AG80">
        <v>49.1</v>
      </c>
      <c r="AH80">
        <v>49.53</v>
      </c>
      <c r="AI80">
        <v>44.25</v>
      </c>
      <c r="AJ80">
        <v>39.700000000000003</v>
      </c>
      <c r="AK80">
        <v>41.42</v>
      </c>
      <c r="AL80">
        <v>37.159999999999997</v>
      </c>
      <c r="AM80">
        <v>34.630000000000003</v>
      </c>
      <c r="AN80">
        <v>36.200000000000003</v>
      </c>
      <c r="AO80">
        <v>33.9</v>
      </c>
      <c r="AP80">
        <v>33.76</v>
      </c>
      <c r="AQ80">
        <v>30.14</v>
      </c>
      <c r="AR80">
        <v>27.11</v>
      </c>
      <c r="AS80">
        <v>28.61</v>
      </c>
      <c r="AT80">
        <v>28.33</v>
      </c>
      <c r="AU80">
        <v>25.84</v>
      </c>
      <c r="AV80">
        <v>24.63</v>
      </c>
      <c r="AW80">
        <v>23.54</v>
      </c>
      <c r="AX80">
        <v>22.4</v>
      </c>
      <c r="AY80">
        <v>21.31</v>
      </c>
      <c r="AZ80">
        <v>19.86</v>
      </c>
      <c r="BA80">
        <v>18.7</v>
      </c>
      <c r="BB80">
        <v>17.53</v>
      </c>
      <c r="BC80">
        <v>16.89</v>
      </c>
      <c r="BD80">
        <v>16.23</v>
      </c>
      <c r="BE80">
        <v>15.53</v>
      </c>
      <c r="BF80">
        <v>14.91</v>
      </c>
      <c r="BG80">
        <v>14.35</v>
      </c>
    </row>
    <row r="81" spans="13:59">
      <c r="M81" t="s">
        <v>809</v>
      </c>
      <c r="N81">
        <v>2.25</v>
      </c>
      <c r="O81">
        <v>2.39</v>
      </c>
      <c r="P81">
        <v>2.4500000000000002</v>
      </c>
      <c r="Q81">
        <v>2.5299999999999998</v>
      </c>
      <c r="R81">
        <v>2.64</v>
      </c>
      <c r="S81">
        <v>2.8</v>
      </c>
      <c r="T81">
        <v>2.95</v>
      </c>
      <c r="U81">
        <v>3.03</v>
      </c>
      <c r="V81">
        <v>3.17</v>
      </c>
      <c r="W81">
        <v>3.42</v>
      </c>
      <c r="X81">
        <v>3.57</v>
      </c>
      <c r="Y81">
        <v>3.43</v>
      </c>
      <c r="Z81">
        <v>3.37</v>
      </c>
      <c r="AA81">
        <v>3.36</v>
      </c>
      <c r="AB81">
        <v>3.23</v>
      </c>
      <c r="AC81">
        <v>2.75</v>
      </c>
      <c r="AD81">
        <v>2.8</v>
      </c>
      <c r="AE81">
        <v>2.83</v>
      </c>
      <c r="AF81">
        <v>2.5299999999999998</v>
      </c>
      <c r="AG81">
        <v>2.1</v>
      </c>
      <c r="AH81">
        <v>1.88</v>
      </c>
      <c r="AI81">
        <v>2.0299999999999998</v>
      </c>
      <c r="AJ81">
        <v>2.0699999999999998</v>
      </c>
      <c r="AK81">
        <v>2.0299999999999998</v>
      </c>
      <c r="AL81">
        <v>1.99</v>
      </c>
      <c r="AM81">
        <v>1.82</v>
      </c>
      <c r="AN81">
        <v>2.0299999999999998</v>
      </c>
      <c r="AO81">
        <v>2.0099999999999998</v>
      </c>
      <c r="AP81">
        <v>2.0299999999999998</v>
      </c>
      <c r="AQ81">
        <v>1.83</v>
      </c>
      <c r="AR81">
        <v>1.91</v>
      </c>
      <c r="AS81">
        <v>1.84</v>
      </c>
      <c r="AT81">
        <v>1.84</v>
      </c>
      <c r="AU81">
        <v>1.84</v>
      </c>
      <c r="AV81">
        <v>1.86</v>
      </c>
      <c r="AW81">
        <v>1.88</v>
      </c>
      <c r="AX81">
        <v>1.87</v>
      </c>
      <c r="AY81">
        <v>1.86</v>
      </c>
      <c r="AZ81">
        <v>1.85</v>
      </c>
      <c r="BA81">
        <v>1.82</v>
      </c>
      <c r="BB81">
        <v>1.8</v>
      </c>
      <c r="BC81">
        <v>1.79</v>
      </c>
      <c r="BD81">
        <v>1.78</v>
      </c>
      <c r="BE81">
        <v>1.77</v>
      </c>
      <c r="BF81">
        <v>1.77</v>
      </c>
      <c r="BG81">
        <v>1.76</v>
      </c>
    </row>
    <row r="82" spans="13:59">
      <c r="M82" t="s">
        <v>810</v>
      </c>
      <c r="N82">
        <v>13.29</v>
      </c>
      <c r="O82">
        <v>13.15</v>
      </c>
      <c r="P82">
        <v>12.98</v>
      </c>
      <c r="Q82">
        <v>12.93</v>
      </c>
      <c r="R82">
        <v>12.74</v>
      </c>
      <c r="S82">
        <v>12.78</v>
      </c>
      <c r="T82">
        <v>12.4</v>
      </c>
      <c r="U82">
        <v>12.41</v>
      </c>
      <c r="V82">
        <v>12.39</v>
      </c>
      <c r="W82">
        <v>12</v>
      </c>
      <c r="X82">
        <v>11.97</v>
      </c>
      <c r="Y82">
        <v>12.01</v>
      </c>
      <c r="Z82">
        <v>12.06</v>
      </c>
      <c r="AA82">
        <v>11.86</v>
      </c>
      <c r="AB82">
        <v>11.78</v>
      </c>
      <c r="AC82">
        <v>11.59</v>
      </c>
      <c r="AD82">
        <v>11.31</v>
      </c>
      <c r="AE82">
        <v>11.5</v>
      </c>
      <c r="AF82">
        <v>11.49</v>
      </c>
      <c r="AG82">
        <v>11.31</v>
      </c>
      <c r="AH82">
        <v>11.24</v>
      </c>
      <c r="AI82">
        <v>11.22</v>
      </c>
      <c r="AJ82">
        <v>11.23</v>
      </c>
      <c r="AK82">
        <v>11.23</v>
      </c>
      <c r="AL82">
        <v>11.36</v>
      </c>
      <c r="AM82">
        <v>11.24</v>
      </c>
      <c r="AN82">
        <v>11.41</v>
      </c>
      <c r="AO82">
        <v>11.48</v>
      </c>
      <c r="AP82">
        <v>11.33</v>
      </c>
      <c r="AQ82">
        <v>11.31</v>
      </c>
      <c r="AR82">
        <v>11.41</v>
      </c>
      <c r="AS82">
        <v>11.15</v>
      </c>
      <c r="AT82">
        <v>11.11</v>
      </c>
      <c r="AU82">
        <v>10.72</v>
      </c>
      <c r="AV82">
        <v>10.69</v>
      </c>
      <c r="AW82">
        <v>10.59</v>
      </c>
      <c r="AX82">
        <v>10.52</v>
      </c>
      <c r="AY82">
        <v>10.49</v>
      </c>
      <c r="AZ82">
        <v>10.45</v>
      </c>
      <c r="BA82">
        <v>10.39</v>
      </c>
      <c r="BB82">
        <v>10.34</v>
      </c>
      <c r="BC82">
        <v>10.29</v>
      </c>
      <c r="BD82">
        <v>10.25</v>
      </c>
      <c r="BE82">
        <v>10.220000000000001</v>
      </c>
      <c r="BF82">
        <v>10.18</v>
      </c>
      <c r="BG82">
        <v>10.130000000000001</v>
      </c>
    </row>
    <row r="83" spans="13:59">
      <c r="M83" t="s">
        <v>811</v>
      </c>
      <c r="N83">
        <v>6.9</v>
      </c>
      <c r="O83">
        <v>6.21</v>
      </c>
      <c r="P83">
        <v>7.14</v>
      </c>
      <c r="Q83">
        <v>5.8</v>
      </c>
      <c r="R83">
        <v>5.34</v>
      </c>
      <c r="S83">
        <v>5.42</v>
      </c>
      <c r="T83">
        <v>4.7699999999999996</v>
      </c>
      <c r="U83">
        <v>5.22</v>
      </c>
      <c r="V83">
        <v>5.1100000000000003</v>
      </c>
      <c r="W83">
        <v>5.41</v>
      </c>
      <c r="X83">
        <v>5.16</v>
      </c>
      <c r="Y83">
        <v>4.67</v>
      </c>
      <c r="Z83">
        <v>5.68</v>
      </c>
      <c r="AA83">
        <v>5.42</v>
      </c>
      <c r="AB83">
        <v>5.16</v>
      </c>
      <c r="AC83">
        <v>5.12</v>
      </c>
      <c r="AD83">
        <v>5.29</v>
      </c>
      <c r="AE83">
        <v>5.57</v>
      </c>
      <c r="AF83">
        <v>4.13</v>
      </c>
      <c r="AG83">
        <v>3.41</v>
      </c>
      <c r="AH83">
        <v>2.48</v>
      </c>
      <c r="AI83">
        <v>2.04</v>
      </c>
      <c r="AJ83">
        <v>1.49</v>
      </c>
      <c r="AK83">
        <v>1.1299999999999999</v>
      </c>
      <c r="AL83">
        <v>1.84</v>
      </c>
      <c r="AM83">
        <v>0.81</v>
      </c>
      <c r="AN83">
        <v>1.91</v>
      </c>
      <c r="AO83">
        <v>1.84</v>
      </c>
      <c r="AP83">
        <v>3.76</v>
      </c>
      <c r="AQ83">
        <v>2.92</v>
      </c>
      <c r="AR83">
        <v>3.13</v>
      </c>
      <c r="AS83">
        <v>2.4500000000000002</v>
      </c>
      <c r="AT83">
        <v>3.03</v>
      </c>
      <c r="AU83">
        <v>3.47</v>
      </c>
      <c r="AV83">
        <v>4.63</v>
      </c>
      <c r="AW83">
        <v>4.8099999999999996</v>
      </c>
      <c r="AX83">
        <v>4.6500000000000004</v>
      </c>
      <c r="AY83">
        <v>4.3499999999999996</v>
      </c>
      <c r="AZ83">
        <v>4.16</v>
      </c>
      <c r="BA83">
        <v>3.97</v>
      </c>
      <c r="BB83">
        <v>3.72</v>
      </c>
      <c r="BC83">
        <v>3.58</v>
      </c>
      <c r="BD83">
        <v>3.52</v>
      </c>
      <c r="BE83">
        <v>3.4</v>
      </c>
      <c r="BF83">
        <v>3.5</v>
      </c>
      <c r="BG83">
        <v>3.4</v>
      </c>
    </row>
    <row r="84" spans="13:59">
      <c r="M84" t="s">
        <v>812</v>
      </c>
      <c r="N84">
        <v>2.06</v>
      </c>
      <c r="O84">
        <v>2.0699999999999998</v>
      </c>
      <c r="P84">
        <v>2.0499999999999998</v>
      </c>
      <c r="Q84">
        <v>2.0299999999999998</v>
      </c>
      <c r="R84">
        <v>1.97</v>
      </c>
      <c r="S84">
        <v>1.87</v>
      </c>
      <c r="T84">
        <v>1.8</v>
      </c>
      <c r="U84">
        <v>1.72</v>
      </c>
      <c r="V84">
        <v>1.63</v>
      </c>
      <c r="W84">
        <v>1.64</v>
      </c>
      <c r="X84">
        <v>1.59</v>
      </c>
      <c r="Y84">
        <v>1.63</v>
      </c>
      <c r="Z84">
        <v>1.59</v>
      </c>
      <c r="AA84">
        <v>1.59</v>
      </c>
      <c r="AB84">
        <v>1.42</v>
      </c>
      <c r="AC84">
        <v>1.42</v>
      </c>
      <c r="AD84">
        <v>1.46</v>
      </c>
      <c r="AE84">
        <v>1.44</v>
      </c>
      <c r="AF84">
        <v>1.44</v>
      </c>
      <c r="AG84">
        <v>1.35</v>
      </c>
      <c r="AH84">
        <v>1.28</v>
      </c>
      <c r="AI84">
        <v>1.28</v>
      </c>
      <c r="AJ84">
        <v>1.23</v>
      </c>
      <c r="AK84">
        <v>1.21</v>
      </c>
      <c r="AL84">
        <v>1.22</v>
      </c>
      <c r="AM84">
        <v>1.21</v>
      </c>
      <c r="AN84">
        <v>1.24</v>
      </c>
      <c r="AO84">
        <v>1.25</v>
      </c>
      <c r="AP84">
        <v>1.26</v>
      </c>
      <c r="AQ84">
        <v>1.25</v>
      </c>
      <c r="AR84">
        <v>1.3</v>
      </c>
      <c r="AS84">
        <v>1.42</v>
      </c>
      <c r="AT84">
        <v>1.45</v>
      </c>
      <c r="AU84">
        <v>1.49</v>
      </c>
      <c r="AV84">
        <v>1.52</v>
      </c>
      <c r="AW84">
        <v>1.51</v>
      </c>
      <c r="AX84">
        <v>1.54</v>
      </c>
      <c r="AY84">
        <v>1.55</v>
      </c>
      <c r="AZ84">
        <v>1.56</v>
      </c>
      <c r="BA84">
        <v>1.59</v>
      </c>
      <c r="BB84">
        <v>1.61</v>
      </c>
      <c r="BC84">
        <v>1.6</v>
      </c>
      <c r="BD84">
        <v>1.55</v>
      </c>
      <c r="BE84">
        <v>1.52</v>
      </c>
      <c r="BF84">
        <v>1.52</v>
      </c>
      <c r="BG84">
        <v>1.49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802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432</v>
      </c>
      <c r="N104">
        <v>254.84</v>
      </c>
      <c r="O104">
        <v>345.92</v>
      </c>
      <c r="P104">
        <v>288.11</v>
      </c>
      <c r="Q104">
        <v>302.08</v>
      </c>
      <c r="R104">
        <v>324.72000000000003</v>
      </c>
      <c r="S104">
        <v>271.69</v>
      </c>
      <c r="T104">
        <v>373.19</v>
      </c>
      <c r="U104">
        <v>277.58</v>
      </c>
      <c r="V104">
        <v>235.68</v>
      </c>
      <c r="W104">
        <v>197.93</v>
      </c>
      <c r="X104">
        <v>165.92</v>
      </c>
      <c r="Y104">
        <v>175.45</v>
      </c>
      <c r="Z104">
        <v>175.74</v>
      </c>
      <c r="AA104">
        <v>239.97</v>
      </c>
      <c r="AB104">
        <v>183.64</v>
      </c>
      <c r="AC104">
        <v>154.99</v>
      </c>
      <c r="AD104">
        <v>233.05</v>
      </c>
      <c r="AE104">
        <v>195.25</v>
      </c>
      <c r="AF104">
        <v>171.57</v>
      </c>
      <c r="AG104">
        <v>168.48</v>
      </c>
      <c r="AH104">
        <v>163.69999999999999</v>
      </c>
      <c r="AI104">
        <v>136.21</v>
      </c>
      <c r="AJ104">
        <v>106.77</v>
      </c>
      <c r="AK104">
        <v>135.62</v>
      </c>
      <c r="AL104">
        <v>107.49</v>
      </c>
      <c r="AM104">
        <v>76.459999999999994</v>
      </c>
      <c r="AN104">
        <v>88.48</v>
      </c>
      <c r="AO104">
        <v>66.13</v>
      </c>
      <c r="AP104">
        <v>67.58</v>
      </c>
      <c r="AQ104">
        <v>38.07</v>
      </c>
      <c r="AR104">
        <v>33.270000000000003</v>
      </c>
      <c r="AS104">
        <v>41.59</v>
      </c>
      <c r="AT104">
        <v>46.58</v>
      </c>
      <c r="AU104">
        <v>24.76</v>
      </c>
      <c r="AV104">
        <v>9.85</v>
      </c>
      <c r="AW104">
        <v>8.99</v>
      </c>
      <c r="AX104">
        <v>8.2899999999999991</v>
      </c>
      <c r="AY104">
        <v>7.49</v>
      </c>
      <c r="AZ104">
        <v>4.1100000000000003</v>
      </c>
      <c r="BA104">
        <v>2.7</v>
      </c>
      <c r="BB104">
        <v>2.19</v>
      </c>
      <c r="BC104">
        <v>2.0699999999999998</v>
      </c>
      <c r="BD104">
        <v>1.95</v>
      </c>
      <c r="BE104">
        <v>1.83</v>
      </c>
      <c r="BF104">
        <v>1.71</v>
      </c>
      <c r="BG104">
        <v>1.59</v>
      </c>
    </row>
    <row r="105" spans="1:59">
      <c r="B105" t="s">
        <v>332</v>
      </c>
      <c r="C105" t="s">
        <v>121</v>
      </c>
      <c r="M105" t="s">
        <v>430</v>
      </c>
      <c r="N105">
        <v>343.47</v>
      </c>
      <c r="O105">
        <v>352.02</v>
      </c>
      <c r="P105">
        <v>343.03</v>
      </c>
      <c r="Q105">
        <v>346.99</v>
      </c>
      <c r="R105">
        <v>359.12</v>
      </c>
      <c r="S105">
        <v>371.81</v>
      </c>
      <c r="T105">
        <v>402.58</v>
      </c>
      <c r="U105">
        <v>386.32</v>
      </c>
      <c r="V105">
        <v>376.48</v>
      </c>
      <c r="W105">
        <v>378.58</v>
      </c>
      <c r="X105">
        <v>369.57</v>
      </c>
      <c r="Y105">
        <v>370.97</v>
      </c>
      <c r="Z105">
        <v>357.04</v>
      </c>
      <c r="AA105">
        <v>346.89</v>
      </c>
      <c r="AB105">
        <v>347.24</v>
      </c>
      <c r="AC105">
        <v>348.3</v>
      </c>
      <c r="AD105">
        <v>346.63</v>
      </c>
      <c r="AE105">
        <v>344.5</v>
      </c>
      <c r="AF105">
        <v>335.9</v>
      </c>
      <c r="AG105">
        <v>313.81</v>
      </c>
      <c r="AH105">
        <v>315.89999999999998</v>
      </c>
      <c r="AI105">
        <v>302.38</v>
      </c>
      <c r="AJ105">
        <v>289.89</v>
      </c>
      <c r="AK105">
        <v>280.79000000000002</v>
      </c>
      <c r="AL105">
        <v>272.37</v>
      </c>
      <c r="AM105">
        <v>275.89</v>
      </c>
      <c r="AN105">
        <v>277.14</v>
      </c>
      <c r="AO105">
        <v>282.92</v>
      </c>
      <c r="AP105">
        <v>284.5</v>
      </c>
      <c r="AQ105">
        <v>279.44</v>
      </c>
      <c r="AR105">
        <v>235.88</v>
      </c>
      <c r="AS105">
        <v>250.09</v>
      </c>
      <c r="AT105">
        <v>272.38</v>
      </c>
      <c r="AU105">
        <v>269.08999999999997</v>
      </c>
      <c r="AV105">
        <v>264.75</v>
      </c>
      <c r="AW105">
        <v>258.27</v>
      </c>
      <c r="AX105">
        <v>253.78</v>
      </c>
      <c r="AY105">
        <v>247.74</v>
      </c>
      <c r="AZ105">
        <v>241.73</v>
      </c>
      <c r="BA105">
        <v>236.49</v>
      </c>
      <c r="BB105">
        <v>230.24</v>
      </c>
      <c r="BC105">
        <v>225.37</v>
      </c>
      <c r="BD105">
        <v>219.65</v>
      </c>
      <c r="BE105">
        <v>213.75</v>
      </c>
      <c r="BF105">
        <v>207.64</v>
      </c>
      <c r="BG105">
        <v>201.53</v>
      </c>
    </row>
    <row r="106" spans="1:59">
      <c r="M106" t="s">
        <v>597</v>
      </c>
      <c r="N106">
        <v>6.97</v>
      </c>
      <c r="O106">
        <v>7.53</v>
      </c>
      <c r="P106">
        <v>8.01</v>
      </c>
      <c r="Q106">
        <v>8.73</v>
      </c>
      <c r="R106">
        <v>9.14</v>
      </c>
      <c r="S106">
        <v>10.31</v>
      </c>
      <c r="T106">
        <v>11.23</v>
      </c>
      <c r="U106">
        <v>12.05</v>
      </c>
      <c r="V106">
        <v>11.97</v>
      </c>
      <c r="W106">
        <v>13.11</v>
      </c>
      <c r="X106">
        <v>13.68</v>
      </c>
      <c r="Y106">
        <v>14.51</v>
      </c>
      <c r="Z106">
        <v>15.24</v>
      </c>
      <c r="AA106">
        <v>16.47</v>
      </c>
      <c r="AB106">
        <v>16.77</v>
      </c>
      <c r="AC106">
        <v>17.010000000000002</v>
      </c>
      <c r="AD106">
        <v>17.29</v>
      </c>
      <c r="AE106">
        <v>17.89</v>
      </c>
      <c r="AF106">
        <v>18.68</v>
      </c>
      <c r="AG106">
        <v>17.71</v>
      </c>
      <c r="AH106">
        <v>17.149999999999999</v>
      </c>
      <c r="AI106">
        <v>17.29</v>
      </c>
      <c r="AJ106">
        <v>16.8</v>
      </c>
      <c r="AK106">
        <v>16.86</v>
      </c>
      <c r="AL106">
        <v>17.43</v>
      </c>
      <c r="AM106">
        <v>17.96</v>
      </c>
      <c r="AN106">
        <v>17.98</v>
      </c>
      <c r="AO106">
        <v>18.39</v>
      </c>
      <c r="AP106">
        <v>18.22</v>
      </c>
      <c r="AQ106">
        <v>18.690000000000001</v>
      </c>
      <c r="AR106">
        <v>18.72</v>
      </c>
      <c r="AS106">
        <v>21.02</v>
      </c>
      <c r="AT106">
        <v>20.81</v>
      </c>
      <c r="AU106">
        <v>20.12</v>
      </c>
      <c r="AV106">
        <v>20.66</v>
      </c>
      <c r="AW106">
        <v>19.64</v>
      </c>
      <c r="AX106">
        <v>17.8</v>
      </c>
      <c r="AY106">
        <v>15.9</v>
      </c>
      <c r="AZ106">
        <v>13.96</v>
      </c>
      <c r="BA106">
        <v>11.93</v>
      </c>
      <c r="BB106">
        <v>9.74</v>
      </c>
      <c r="BC106">
        <v>9.5</v>
      </c>
      <c r="BD106">
        <v>9.27</v>
      </c>
      <c r="BE106">
        <v>9.0500000000000007</v>
      </c>
      <c r="BF106">
        <v>8.85</v>
      </c>
      <c r="BG106">
        <v>8.57</v>
      </c>
    </row>
    <row r="107" spans="1:59">
      <c r="M107" t="s">
        <v>500</v>
      </c>
      <c r="N107">
        <v>76.099999999999994</v>
      </c>
      <c r="O107">
        <v>86.16</v>
      </c>
      <c r="P107">
        <v>90.59</v>
      </c>
      <c r="Q107">
        <v>102.59</v>
      </c>
      <c r="R107">
        <v>114.63</v>
      </c>
      <c r="S107">
        <v>132.74</v>
      </c>
      <c r="T107">
        <v>156.36000000000001</v>
      </c>
      <c r="U107">
        <v>164.63</v>
      </c>
      <c r="V107">
        <v>178.86</v>
      </c>
      <c r="W107">
        <v>188.02</v>
      </c>
      <c r="X107">
        <v>186.27</v>
      </c>
      <c r="Y107">
        <v>193.89</v>
      </c>
      <c r="Z107">
        <v>193.74</v>
      </c>
      <c r="AA107">
        <v>196.07</v>
      </c>
      <c r="AB107">
        <v>195.21</v>
      </c>
      <c r="AC107">
        <v>187.54</v>
      </c>
      <c r="AD107">
        <v>191.21</v>
      </c>
      <c r="AE107">
        <v>171.11</v>
      </c>
      <c r="AF107">
        <v>172.16</v>
      </c>
      <c r="AG107">
        <v>165.08</v>
      </c>
      <c r="AH107">
        <v>184.98</v>
      </c>
      <c r="AI107">
        <v>156.24</v>
      </c>
      <c r="AJ107">
        <v>146.49</v>
      </c>
      <c r="AK107">
        <v>138.09</v>
      </c>
      <c r="AL107">
        <v>118.86</v>
      </c>
      <c r="AM107">
        <v>120.15</v>
      </c>
      <c r="AN107">
        <v>121.73</v>
      </c>
      <c r="AO107">
        <v>116.13</v>
      </c>
      <c r="AP107">
        <v>112.83</v>
      </c>
      <c r="AQ107">
        <v>104.86</v>
      </c>
      <c r="AR107">
        <v>84.03</v>
      </c>
      <c r="AS107">
        <v>79.150000000000006</v>
      </c>
      <c r="AT107">
        <v>70.94</v>
      </c>
      <c r="AU107">
        <v>68.67</v>
      </c>
      <c r="AV107">
        <v>75.09</v>
      </c>
      <c r="AW107">
        <v>69.39</v>
      </c>
      <c r="AX107">
        <v>60.22</v>
      </c>
      <c r="AY107">
        <v>54</v>
      </c>
      <c r="AZ107">
        <v>46.2</v>
      </c>
      <c r="BA107">
        <v>39.17</v>
      </c>
      <c r="BB107">
        <v>32.24</v>
      </c>
      <c r="BC107">
        <v>28.31</v>
      </c>
      <c r="BD107">
        <v>25.18</v>
      </c>
      <c r="BE107">
        <v>22.17</v>
      </c>
      <c r="BF107">
        <v>20.07</v>
      </c>
      <c r="BG107">
        <v>19.11</v>
      </c>
    </row>
    <row r="108" spans="1:59">
      <c r="M108" t="s">
        <v>803</v>
      </c>
      <c r="N108">
        <v>0.75</v>
      </c>
      <c r="O108">
        <v>0.91</v>
      </c>
      <c r="P108">
        <v>0.9</v>
      </c>
      <c r="Q108">
        <v>1.08</v>
      </c>
      <c r="R108">
        <v>1.28</v>
      </c>
      <c r="S108">
        <v>1.76</v>
      </c>
      <c r="T108">
        <v>1.99</v>
      </c>
      <c r="U108">
        <v>2.39</v>
      </c>
      <c r="V108">
        <v>2.67</v>
      </c>
      <c r="W108">
        <v>2.66</v>
      </c>
      <c r="X108">
        <v>2.91</v>
      </c>
      <c r="Y108">
        <v>3.05</v>
      </c>
      <c r="Z108">
        <v>3.36</v>
      </c>
      <c r="AA108">
        <v>3.58</v>
      </c>
      <c r="AB108">
        <v>3.74</v>
      </c>
      <c r="AC108">
        <v>3.83</v>
      </c>
      <c r="AD108">
        <v>3.92</v>
      </c>
      <c r="AE108">
        <v>3.91</v>
      </c>
      <c r="AF108">
        <v>3.93</v>
      </c>
      <c r="AG108">
        <v>4.18</v>
      </c>
      <c r="AH108">
        <v>4.34</v>
      </c>
      <c r="AI108">
        <v>4.1100000000000003</v>
      </c>
      <c r="AJ108">
        <v>4.4000000000000004</v>
      </c>
      <c r="AK108">
        <v>4.59</v>
      </c>
      <c r="AL108">
        <v>5.56</v>
      </c>
      <c r="AM108">
        <v>6.29</v>
      </c>
      <c r="AN108">
        <v>9.0500000000000007</v>
      </c>
      <c r="AO108">
        <v>10.91</v>
      </c>
      <c r="AP108">
        <v>13.33</v>
      </c>
      <c r="AQ108">
        <v>16.54</v>
      </c>
      <c r="AR108">
        <v>21.38</v>
      </c>
      <c r="AS108">
        <v>30.5</v>
      </c>
      <c r="AT108">
        <v>32.96</v>
      </c>
      <c r="AU108">
        <v>36.21</v>
      </c>
      <c r="AV108">
        <v>39.25</v>
      </c>
      <c r="AW108">
        <v>40.03</v>
      </c>
      <c r="AX108">
        <v>42.91</v>
      </c>
      <c r="AY108">
        <v>44.96</v>
      </c>
      <c r="AZ108">
        <v>47.05</v>
      </c>
      <c r="BA108">
        <v>49.43</v>
      </c>
      <c r="BB108">
        <v>51.84</v>
      </c>
      <c r="BC108">
        <v>51.81</v>
      </c>
      <c r="BD108">
        <v>49.84</v>
      </c>
      <c r="BE108">
        <v>45.52</v>
      </c>
      <c r="BF108">
        <v>44.53</v>
      </c>
      <c r="BG108">
        <v>43.25</v>
      </c>
    </row>
    <row r="109" spans="1:59">
      <c r="M109" t="s">
        <v>804</v>
      </c>
      <c r="N109">
        <v>0.74</v>
      </c>
      <c r="O109">
        <v>0.74</v>
      </c>
      <c r="P109">
        <v>0.74</v>
      </c>
      <c r="Q109">
        <v>0.8</v>
      </c>
      <c r="R109">
        <v>0.25</v>
      </c>
      <c r="S109">
        <v>0.25</v>
      </c>
      <c r="T109">
        <v>0.06</v>
      </c>
      <c r="U109">
        <v>0.01</v>
      </c>
      <c r="V109">
        <v>0.01</v>
      </c>
      <c r="W109">
        <v>0.03</v>
      </c>
      <c r="X109">
        <v>0.05</v>
      </c>
      <c r="Y109">
        <v>0.19</v>
      </c>
      <c r="Z109">
        <v>0.13</v>
      </c>
      <c r="AA109">
        <v>0.42</v>
      </c>
      <c r="AB109">
        <v>0.65</v>
      </c>
      <c r="AC109">
        <v>0.76</v>
      </c>
      <c r="AD109">
        <v>1.28</v>
      </c>
      <c r="AE109">
        <v>1.46</v>
      </c>
      <c r="AF109">
        <v>2.06</v>
      </c>
      <c r="AG109">
        <v>2.0099999999999998</v>
      </c>
      <c r="AH109">
        <v>3.11</v>
      </c>
      <c r="AI109">
        <v>6.27</v>
      </c>
      <c r="AJ109">
        <v>9.7100000000000009</v>
      </c>
      <c r="AK109">
        <v>9.6300000000000008</v>
      </c>
      <c r="AL109">
        <v>9.67</v>
      </c>
      <c r="AM109">
        <v>9.61</v>
      </c>
      <c r="AN109">
        <v>9.3800000000000008</v>
      </c>
      <c r="AO109">
        <v>9.2100000000000009</v>
      </c>
      <c r="AP109">
        <v>9.19</v>
      </c>
      <c r="AQ109">
        <v>9.6199999999999992</v>
      </c>
      <c r="AR109">
        <v>10.65</v>
      </c>
      <c r="AS109">
        <v>11.32</v>
      </c>
      <c r="AT109">
        <v>10.96</v>
      </c>
      <c r="AU109">
        <v>10.86</v>
      </c>
      <c r="AV109">
        <v>10.62</v>
      </c>
      <c r="AW109">
        <v>12.19</v>
      </c>
      <c r="AX109">
        <v>11.85</v>
      </c>
      <c r="AY109">
        <v>11.38</v>
      </c>
      <c r="AZ109">
        <v>12.17</v>
      </c>
      <c r="BA109">
        <v>11.67</v>
      </c>
      <c r="BB109">
        <v>12.73</v>
      </c>
      <c r="BC109">
        <v>12.24</v>
      </c>
      <c r="BD109">
        <v>11.69</v>
      </c>
      <c r="BE109">
        <v>11.13</v>
      </c>
      <c r="BF109">
        <v>10.56</v>
      </c>
      <c r="BG109">
        <v>9.98</v>
      </c>
    </row>
    <row r="110" spans="1:59">
      <c r="M110" t="s">
        <v>805</v>
      </c>
      <c r="N110">
        <v>41.62</v>
      </c>
      <c r="O110">
        <v>44.87</v>
      </c>
      <c r="P110">
        <v>47.14</v>
      </c>
      <c r="Q110">
        <v>48.89</v>
      </c>
      <c r="R110">
        <v>48.47</v>
      </c>
      <c r="S110">
        <v>50.3</v>
      </c>
      <c r="T110">
        <v>53.53</v>
      </c>
      <c r="U110">
        <v>55.13</v>
      </c>
      <c r="V110">
        <v>54.69</v>
      </c>
      <c r="W110">
        <v>57.44</v>
      </c>
      <c r="X110">
        <v>59.86</v>
      </c>
      <c r="Y110">
        <v>65.760000000000005</v>
      </c>
      <c r="Z110">
        <v>69.430000000000007</v>
      </c>
      <c r="AA110">
        <v>79.52</v>
      </c>
      <c r="AB110">
        <v>85.95</v>
      </c>
      <c r="AC110">
        <v>92.88</v>
      </c>
      <c r="AD110">
        <v>96.09</v>
      </c>
      <c r="AE110">
        <v>105.52</v>
      </c>
      <c r="AF110">
        <v>107.35</v>
      </c>
      <c r="AG110">
        <v>110.57</v>
      </c>
      <c r="AH110">
        <v>131.52000000000001</v>
      </c>
      <c r="AI110">
        <v>126.59</v>
      </c>
      <c r="AJ110">
        <v>127.56</v>
      </c>
      <c r="AK110">
        <v>129.25</v>
      </c>
      <c r="AL110">
        <v>128.96</v>
      </c>
      <c r="AM110">
        <v>136.9</v>
      </c>
      <c r="AN110">
        <v>147.06</v>
      </c>
      <c r="AO110">
        <v>161.9</v>
      </c>
      <c r="AP110">
        <v>159.53</v>
      </c>
      <c r="AQ110">
        <v>159.47999999999999</v>
      </c>
      <c r="AR110">
        <v>160.47999999999999</v>
      </c>
      <c r="AS110">
        <v>226.27</v>
      </c>
      <c r="AT110">
        <v>227.74</v>
      </c>
      <c r="AU110">
        <v>232.4</v>
      </c>
      <c r="AV110">
        <v>206.27</v>
      </c>
      <c r="AW110">
        <v>208</v>
      </c>
      <c r="AX110">
        <v>210.09</v>
      </c>
      <c r="AY110">
        <v>210.36</v>
      </c>
      <c r="AZ110">
        <v>212.11</v>
      </c>
      <c r="BA110">
        <v>210.83</v>
      </c>
      <c r="BB110">
        <v>201.56</v>
      </c>
      <c r="BC110">
        <v>196.92</v>
      </c>
      <c r="BD110">
        <v>195.45</v>
      </c>
      <c r="BE110">
        <v>197.72</v>
      </c>
      <c r="BF110">
        <v>197.19</v>
      </c>
      <c r="BG110">
        <v>197.48</v>
      </c>
    </row>
    <row r="111" spans="1:59">
      <c r="M111" t="s">
        <v>806</v>
      </c>
      <c r="N111">
        <v>2.2999999999999998</v>
      </c>
      <c r="O111">
        <v>2.78</v>
      </c>
      <c r="P111">
        <v>3.43</v>
      </c>
      <c r="Q111">
        <v>3.88</v>
      </c>
      <c r="R111">
        <v>4.28</v>
      </c>
      <c r="S111">
        <v>4.45</v>
      </c>
      <c r="T111">
        <v>4.67</v>
      </c>
      <c r="U111">
        <v>7.24</v>
      </c>
      <c r="V111">
        <v>10.45</v>
      </c>
      <c r="W111">
        <v>11.22</v>
      </c>
      <c r="X111">
        <v>15.6</v>
      </c>
      <c r="Y111">
        <v>15.85</v>
      </c>
      <c r="Z111">
        <v>17.920000000000002</v>
      </c>
      <c r="AA111">
        <v>20.399999999999999</v>
      </c>
      <c r="AB111">
        <v>24.09</v>
      </c>
      <c r="AC111">
        <v>24.23</v>
      </c>
      <c r="AD111">
        <v>22.42</v>
      </c>
      <c r="AE111">
        <v>26.29</v>
      </c>
      <c r="AF111">
        <v>25.46</v>
      </c>
      <c r="AG111">
        <v>24.78</v>
      </c>
      <c r="AH111">
        <v>28.77</v>
      </c>
      <c r="AI111">
        <v>35.979999999999997</v>
      </c>
      <c r="AJ111">
        <v>38.229999999999997</v>
      </c>
      <c r="AK111">
        <v>42.93</v>
      </c>
      <c r="AL111">
        <v>50.53</v>
      </c>
      <c r="AM111">
        <v>54.59</v>
      </c>
      <c r="AN111">
        <v>50.67</v>
      </c>
      <c r="AO111">
        <v>58.24</v>
      </c>
      <c r="AP111">
        <v>56.24</v>
      </c>
      <c r="AQ111">
        <v>64.569999999999993</v>
      </c>
      <c r="AR111">
        <v>66.31</v>
      </c>
      <c r="AS111">
        <v>75.959999999999994</v>
      </c>
      <c r="AT111">
        <v>84.19</v>
      </c>
      <c r="AU111">
        <v>92.07</v>
      </c>
      <c r="AV111">
        <v>98.89</v>
      </c>
      <c r="AW111">
        <v>111.85</v>
      </c>
      <c r="AX111">
        <v>132.27000000000001</v>
      </c>
      <c r="AY111">
        <v>146.43</v>
      </c>
      <c r="AZ111">
        <v>159.56</v>
      </c>
      <c r="BA111">
        <v>169.07</v>
      </c>
      <c r="BB111">
        <v>196.49</v>
      </c>
      <c r="BC111">
        <v>206.61</v>
      </c>
      <c r="BD111">
        <v>210.21</v>
      </c>
      <c r="BE111">
        <v>213.51</v>
      </c>
      <c r="BF111">
        <v>216.2</v>
      </c>
      <c r="BG111">
        <v>214.18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814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306</v>
      </c>
      <c r="M129" t="s">
        <v>242</v>
      </c>
      <c r="N129">
        <v>100</v>
      </c>
      <c r="O129">
        <v>101.57</v>
      </c>
      <c r="P129">
        <v>95.57</v>
      </c>
      <c r="Q129">
        <v>98.9</v>
      </c>
      <c r="R129">
        <v>99.06</v>
      </c>
      <c r="S129">
        <v>106.13</v>
      </c>
      <c r="T129">
        <v>106.5</v>
      </c>
      <c r="U129">
        <v>104.72</v>
      </c>
      <c r="V129">
        <v>102.38</v>
      </c>
      <c r="W129">
        <v>100.55</v>
      </c>
      <c r="X129">
        <v>98.73</v>
      </c>
      <c r="Y129">
        <v>96.49</v>
      </c>
      <c r="Z129">
        <v>95.09</v>
      </c>
      <c r="AA129">
        <v>94.25</v>
      </c>
      <c r="AB129">
        <v>93.16</v>
      </c>
      <c r="AC129">
        <v>93.35</v>
      </c>
      <c r="AD129">
        <v>92.29</v>
      </c>
    </row>
    <row r="130" spans="2:30">
      <c r="B130" t="s">
        <v>815</v>
      </c>
      <c r="C130" t="s">
        <v>121</v>
      </c>
      <c r="M130" t="s">
        <v>239</v>
      </c>
      <c r="N130">
        <v>100</v>
      </c>
      <c r="O130">
        <v>78.400000000000006</v>
      </c>
      <c r="P130">
        <v>98.01</v>
      </c>
      <c r="Q130">
        <v>95.02</v>
      </c>
      <c r="R130">
        <v>99.43</v>
      </c>
      <c r="S130">
        <v>112.89</v>
      </c>
      <c r="T130">
        <v>100.48</v>
      </c>
      <c r="U130">
        <v>97.16</v>
      </c>
      <c r="V130">
        <v>99.62</v>
      </c>
      <c r="W130">
        <v>97.22</v>
      </c>
      <c r="X130">
        <v>95.9</v>
      </c>
      <c r="Y130">
        <v>93.76</v>
      </c>
      <c r="Z130">
        <v>91.29</v>
      </c>
      <c r="AA130">
        <v>88.95</v>
      </c>
      <c r="AB130">
        <v>87.19</v>
      </c>
      <c r="AC130">
        <v>85.25</v>
      </c>
      <c r="AD130">
        <v>85.95</v>
      </c>
    </row>
    <row r="131" spans="2:30">
      <c r="M131" t="s">
        <v>241</v>
      </c>
      <c r="N131">
        <v>100</v>
      </c>
      <c r="O131">
        <v>102.41</v>
      </c>
      <c r="P131">
        <v>112.92</v>
      </c>
      <c r="Q131">
        <v>113.1</v>
      </c>
      <c r="R131">
        <v>111.86</v>
      </c>
      <c r="S131">
        <v>114.35</v>
      </c>
      <c r="T131">
        <v>110.47</v>
      </c>
      <c r="U131">
        <v>104.97</v>
      </c>
      <c r="V131">
        <v>98.66</v>
      </c>
      <c r="W131">
        <v>92.47</v>
      </c>
      <c r="X131">
        <v>86.18</v>
      </c>
      <c r="Y131">
        <v>79.41</v>
      </c>
      <c r="Z131">
        <v>78.16</v>
      </c>
      <c r="AA131">
        <v>75.849999999999994</v>
      </c>
      <c r="AB131">
        <v>73.900000000000006</v>
      </c>
      <c r="AC131">
        <v>73.16</v>
      </c>
      <c r="AD131">
        <v>71.14</v>
      </c>
    </row>
    <row r="132" spans="2:30">
      <c r="M132" t="s">
        <v>236</v>
      </c>
      <c r="N132">
        <v>100</v>
      </c>
      <c r="O132">
        <v>92.15</v>
      </c>
      <c r="P132">
        <v>98.08</v>
      </c>
      <c r="Q132">
        <v>96.93</v>
      </c>
      <c r="R132">
        <v>96.05</v>
      </c>
      <c r="S132">
        <v>94.72</v>
      </c>
      <c r="T132">
        <v>92.07</v>
      </c>
      <c r="U132">
        <v>90.18</v>
      </c>
      <c r="V132">
        <v>87.4</v>
      </c>
      <c r="W132">
        <v>84.72</v>
      </c>
      <c r="X132">
        <v>82.38</v>
      </c>
      <c r="Y132">
        <v>79.5</v>
      </c>
      <c r="Z132">
        <v>77.12</v>
      </c>
      <c r="AA132">
        <v>74.349999999999994</v>
      </c>
      <c r="AB132">
        <v>71.45</v>
      </c>
      <c r="AC132">
        <v>68.459999999999994</v>
      </c>
      <c r="AD132">
        <v>65.430000000000007</v>
      </c>
    </row>
    <row r="133" spans="2:30">
      <c r="M133" t="s">
        <v>238</v>
      </c>
      <c r="N133">
        <v>100</v>
      </c>
      <c r="O133">
        <v>100.31</v>
      </c>
      <c r="P133">
        <v>97.2</v>
      </c>
      <c r="Q133">
        <v>95.65</v>
      </c>
      <c r="R133">
        <v>94.03</v>
      </c>
      <c r="S133">
        <v>93.88</v>
      </c>
      <c r="T133">
        <v>93.16</v>
      </c>
      <c r="U133">
        <v>89.18</v>
      </c>
      <c r="V133">
        <v>85.33</v>
      </c>
      <c r="W133">
        <v>81.08</v>
      </c>
      <c r="X133">
        <v>76.61</v>
      </c>
      <c r="Y133">
        <v>71.88</v>
      </c>
      <c r="Z133">
        <v>69.400000000000006</v>
      </c>
      <c r="AA133">
        <v>67.22</v>
      </c>
      <c r="AB133">
        <v>65</v>
      </c>
      <c r="AC133">
        <v>63.33</v>
      </c>
      <c r="AD133">
        <v>61.75</v>
      </c>
    </row>
    <row r="134" spans="2:30">
      <c r="M134" t="s">
        <v>237</v>
      </c>
      <c r="N134">
        <v>100</v>
      </c>
      <c r="O134">
        <v>92.15</v>
      </c>
      <c r="P134">
        <v>74.83</v>
      </c>
      <c r="Q134">
        <v>69.510000000000005</v>
      </c>
      <c r="R134">
        <v>65.45</v>
      </c>
      <c r="S134">
        <v>64.36</v>
      </c>
      <c r="T134">
        <v>62.9</v>
      </c>
      <c r="U134">
        <v>55.9</v>
      </c>
      <c r="V134">
        <v>49.01</v>
      </c>
      <c r="W134">
        <v>42.1</v>
      </c>
      <c r="X134">
        <v>33.74</v>
      </c>
      <c r="Y134">
        <v>26.9</v>
      </c>
      <c r="Z134">
        <v>24.42</v>
      </c>
      <c r="AA134">
        <v>22.34</v>
      </c>
      <c r="AB134">
        <v>20.36</v>
      </c>
      <c r="AC134">
        <v>18.91</v>
      </c>
      <c r="AD134">
        <v>17.62</v>
      </c>
    </row>
    <row r="135" spans="2:30">
      <c r="M135" t="s">
        <v>235</v>
      </c>
      <c r="N135">
        <v>100</v>
      </c>
      <c r="O135">
        <v>88.1</v>
      </c>
      <c r="P135">
        <v>79.87</v>
      </c>
      <c r="Q135">
        <v>71.34</v>
      </c>
      <c r="R135">
        <v>63.12</v>
      </c>
      <c r="S135">
        <v>57.88</v>
      </c>
      <c r="T135">
        <v>51.57</v>
      </c>
      <c r="U135">
        <v>44.68</v>
      </c>
      <c r="V135">
        <v>38.729999999999997</v>
      </c>
      <c r="W135">
        <v>32.85</v>
      </c>
      <c r="X135">
        <v>27.33</v>
      </c>
      <c r="Y135">
        <v>22.09</v>
      </c>
      <c r="Z135">
        <v>19.84</v>
      </c>
      <c r="AA135">
        <v>18</v>
      </c>
      <c r="AB135">
        <v>16.29</v>
      </c>
      <c r="AC135">
        <v>15.08</v>
      </c>
      <c r="AD135">
        <v>14.02</v>
      </c>
    </row>
    <row r="136" spans="2:30">
      <c r="M136" t="s">
        <v>240</v>
      </c>
      <c r="N136">
        <v>100</v>
      </c>
      <c r="O136">
        <v>79.42</v>
      </c>
      <c r="P136">
        <v>89.02</v>
      </c>
      <c r="Q136">
        <v>94.99</v>
      </c>
      <c r="R136">
        <v>52.75</v>
      </c>
      <c r="S136">
        <v>27.64</v>
      </c>
      <c r="T136">
        <v>25.68</v>
      </c>
      <c r="U136">
        <v>22.02</v>
      </c>
      <c r="V136">
        <v>18.649999999999999</v>
      </c>
      <c r="W136">
        <v>10.56</v>
      </c>
      <c r="X136">
        <v>6.94</v>
      </c>
      <c r="Y136">
        <v>5.44</v>
      </c>
      <c r="Z136">
        <v>4.97</v>
      </c>
      <c r="AA136">
        <v>4.4800000000000004</v>
      </c>
      <c r="AB136">
        <v>3.38</v>
      </c>
      <c r="AC136">
        <v>3.27</v>
      </c>
      <c r="AD136">
        <v>3.1</v>
      </c>
    </row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628</v>
      </c>
    </row>
    <row r="3" spans="1:54">
      <c r="M3" s="14" t="s">
        <v>121</v>
      </c>
      <c r="N3" s="14" t="s">
        <v>267</v>
      </c>
      <c r="O3" s="14" t="s">
        <v>268</v>
      </c>
      <c r="P3" s="14" t="s">
        <v>269</v>
      </c>
      <c r="Q3" s="14" t="s">
        <v>270</v>
      </c>
      <c r="R3" s="14" t="s">
        <v>271</v>
      </c>
      <c r="S3" s="14" t="s">
        <v>272</v>
      </c>
      <c r="T3" s="14" t="s">
        <v>273</v>
      </c>
      <c r="U3" s="14" t="s">
        <v>274</v>
      </c>
      <c r="V3" s="14" t="s">
        <v>275</v>
      </c>
      <c r="W3" s="14" t="s">
        <v>276</v>
      </c>
      <c r="X3" s="14" t="s">
        <v>277</v>
      </c>
      <c r="Y3" s="14" t="s">
        <v>278</v>
      </c>
      <c r="Z3" s="14" t="s">
        <v>279</v>
      </c>
      <c r="AA3" s="14" t="s">
        <v>280</v>
      </c>
      <c r="AB3" s="14" t="s">
        <v>281</v>
      </c>
      <c r="AC3" s="14" t="s">
        <v>282</v>
      </c>
      <c r="AD3" s="14" t="s">
        <v>283</v>
      </c>
      <c r="AE3" s="14" t="s">
        <v>284</v>
      </c>
      <c r="AF3" s="14" t="s">
        <v>285</v>
      </c>
      <c r="AG3" s="14" t="s">
        <v>286</v>
      </c>
      <c r="AH3" s="14" t="s">
        <v>234</v>
      </c>
      <c r="AI3" s="14" t="s">
        <v>287</v>
      </c>
      <c r="AJ3" s="14" t="s">
        <v>288</v>
      </c>
      <c r="AK3" s="14" t="s">
        <v>289</v>
      </c>
      <c r="AL3" s="14" t="s">
        <v>290</v>
      </c>
      <c r="AM3" s="14" t="s">
        <v>291</v>
      </c>
    </row>
    <row r="4" spans="1:54">
      <c r="B4" t="s">
        <v>306</v>
      </c>
      <c r="M4" t="s">
        <v>629</v>
      </c>
      <c r="N4">
        <v>100</v>
      </c>
      <c r="O4">
        <v>100.59</v>
      </c>
      <c r="P4">
        <v>89.46</v>
      </c>
      <c r="Q4">
        <v>84.42</v>
      </c>
      <c r="R4">
        <v>81.83</v>
      </c>
      <c r="S4">
        <v>79.010000000000005</v>
      </c>
      <c r="T4">
        <v>81.13</v>
      </c>
      <c r="U4">
        <v>84.16</v>
      </c>
      <c r="V4">
        <v>82.85</v>
      </c>
      <c r="W4">
        <v>77.650000000000006</v>
      </c>
      <c r="X4">
        <v>80.34</v>
      </c>
      <c r="Y4">
        <v>87.06</v>
      </c>
      <c r="Z4">
        <v>86.53</v>
      </c>
      <c r="AA4">
        <v>86</v>
      </c>
      <c r="AB4">
        <v>85.88</v>
      </c>
      <c r="AC4">
        <v>85.37</v>
      </c>
      <c r="AD4">
        <v>83.68</v>
      </c>
      <c r="AE4">
        <v>82.02</v>
      </c>
      <c r="AF4">
        <v>80.37</v>
      </c>
      <c r="AG4">
        <v>78.75</v>
      </c>
      <c r="AH4">
        <v>77.150000000000006</v>
      </c>
      <c r="AI4">
        <v>76.12</v>
      </c>
      <c r="AJ4">
        <v>75.11</v>
      </c>
      <c r="AK4">
        <v>74.12</v>
      </c>
      <c r="AL4">
        <v>73.16</v>
      </c>
      <c r="AM4">
        <v>72.22</v>
      </c>
    </row>
    <row r="5" spans="1:54">
      <c r="B5" t="s">
        <v>314</v>
      </c>
      <c r="C5" t="s">
        <v>121</v>
      </c>
      <c r="M5" t="s">
        <v>630</v>
      </c>
      <c r="N5">
        <v>100</v>
      </c>
      <c r="O5">
        <v>96.64</v>
      </c>
      <c r="P5">
        <v>89.01</v>
      </c>
      <c r="Q5">
        <v>84.78</v>
      </c>
      <c r="R5">
        <v>80.03</v>
      </c>
      <c r="S5">
        <v>76.53</v>
      </c>
      <c r="T5">
        <v>76.3</v>
      </c>
      <c r="U5">
        <v>76.489999999999995</v>
      </c>
      <c r="V5">
        <v>76.48</v>
      </c>
      <c r="W5">
        <v>71.319999999999993</v>
      </c>
      <c r="X5">
        <v>73.78</v>
      </c>
      <c r="Y5">
        <v>76.39</v>
      </c>
      <c r="Z5">
        <v>76.05</v>
      </c>
      <c r="AA5">
        <v>75.709999999999994</v>
      </c>
      <c r="AB5">
        <v>75.38</v>
      </c>
      <c r="AC5">
        <v>75.06</v>
      </c>
      <c r="AD5">
        <v>74.599999999999994</v>
      </c>
      <c r="AE5">
        <v>74.14</v>
      </c>
      <c r="AF5">
        <v>73.69</v>
      </c>
      <c r="AG5">
        <v>73.25</v>
      </c>
      <c r="AH5">
        <v>72.819999999999993</v>
      </c>
      <c r="AI5">
        <v>72.150000000000006</v>
      </c>
      <c r="AJ5">
        <v>71.489999999999995</v>
      </c>
      <c r="AK5">
        <v>70.84</v>
      </c>
      <c r="AL5">
        <v>70.209999999999994</v>
      </c>
      <c r="AM5">
        <v>69.59</v>
      </c>
    </row>
    <row r="6" spans="1:54">
      <c r="M6" t="s">
        <v>631</v>
      </c>
      <c r="N6">
        <v>100</v>
      </c>
      <c r="O6">
        <v>102.43</v>
      </c>
      <c r="P6">
        <v>90.26</v>
      </c>
      <c r="Q6">
        <v>90.57</v>
      </c>
      <c r="R6">
        <v>86.91</v>
      </c>
      <c r="S6">
        <v>78</v>
      </c>
      <c r="T6">
        <v>74.77</v>
      </c>
      <c r="U6">
        <v>76.88</v>
      </c>
      <c r="V6">
        <v>72.900000000000006</v>
      </c>
      <c r="W6">
        <v>70.69</v>
      </c>
      <c r="X6">
        <v>74.760000000000005</v>
      </c>
      <c r="Y6">
        <v>69.03</v>
      </c>
      <c r="Z6">
        <v>68.87</v>
      </c>
      <c r="AA6">
        <v>68.72</v>
      </c>
      <c r="AB6">
        <v>68.64</v>
      </c>
      <c r="AC6">
        <v>68.59</v>
      </c>
      <c r="AD6">
        <v>67.25</v>
      </c>
      <c r="AE6">
        <v>65.94</v>
      </c>
      <c r="AF6">
        <v>64.7</v>
      </c>
      <c r="AG6">
        <v>63.42</v>
      </c>
      <c r="AH6">
        <v>62.23</v>
      </c>
      <c r="AI6">
        <v>61.23</v>
      </c>
      <c r="AJ6">
        <v>60.24</v>
      </c>
      <c r="AK6">
        <v>59.26</v>
      </c>
      <c r="AL6">
        <v>58.29</v>
      </c>
      <c r="AM6">
        <v>57.33</v>
      </c>
    </row>
    <row r="7" spans="1:54">
      <c r="M7" t="s">
        <v>632</v>
      </c>
      <c r="N7">
        <v>100</v>
      </c>
      <c r="O7">
        <v>100.98</v>
      </c>
      <c r="P7">
        <v>92.27</v>
      </c>
      <c r="Q7">
        <v>91.9</v>
      </c>
      <c r="R7">
        <v>88.07</v>
      </c>
      <c r="S7">
        <v>78.94</v>
      </c>
      <c r="T7">
        <v>75.44</v>
      </c>
      <c r="U7">
        <v>77.55</v>
      </c>
      <c r="V7">
        <v>73.48</v>
      </c>
      <c r="W7">
        <v>71.010000000000005</v>
      </c>
      <c r="X7">
        <v>74.48</v>
      </c>
      <c r="Y7">
        <v>69.67</v>
      </c>
      <c r="Z7">
        <v>69.650000000000006</v>
      </c>
      <c r="AA7">
        <v>69.63</v>
      </c>
      <c r="AB7">
        <v>69.599999999999994</v>
      </c>
      <c r="AC7">
        <v>69.58</v>
      </c>
      <c r="AD7">
        <v>68.63</v>
      </c>
      <c r="AE7">
        <v>67.69</v>
      </c>
      <c r="AF7">
        <v>66.77</v>
      </c>
      <c r="AG7">
        <v>65.86</v>
      </c>
      <c r="AH7">
        <v>64.97</v>
      </c>
      <c r="AI7">
        <v>64.430000000000007</v>
      </c>
      <c r="AJ7">
        <v>63.89</v>
      </c>
      <c r="AK7">
        <v>63.36</v>
      </c>
      <c r="AL7">
        <v>62.83</v>
      </c>
      <c r="AM7">
        <v>62.31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633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432</v>
      </c>
      <c r="N29">
        <v>14.85</v>
      </c>
      <c r="O29">
        <v>16.18</v>
      </c>
      <c r="P29">
        <v>14.21</v>
      </c>
      <c r="Q29">
        <v>15.18</v>
      </c>
      <c r="R29">
        <v>14.75</v>
      </c>
      <c r="S29">
        <v>14.52</v>
      </c>
      <c r="T29">
        <v>14.36</v>
      </c>
      <c r="U29">
        <v>14.59</v>
      </c>
      <c r="V29">
        <v>14.04</v>
      </c>
      <c r="W29">
        <v>12.18</v>
      </c>
      <c r="X29">
        <v>11.62</v>
      </c>
      <c r="Y29">
        <v>10.18</v>
      </c>
      <c r="Z29">
        <v>8.5399999999999991</v>
      </c>
      <c r="AA29">
        <v>8.73</v>
      </c>
      <c r="AB29">
        <v>9.7100000000000009</v>
      </c>
      <c r="AC29">
        <v>9.07</v>
      </c>
      <c r="AD29">
        <v>9.31</v>
      </c>
      <c r="AE29">
        <v>9.11</v>
      </c>
      <c r="AF29">
        <v>7.4</v>
      </c>
      <c r="AG29">
        <v>4.08</v>
      </c>
      <c r="AH29">
        <v>4.5599999999999996</v>
      </c>
      <c r="AI29">
        <v>4.97</v>
      </c>
      <c r="AJ29">
        <v>3.68</v>
      </c>
      <c r="AK29">
        <v>3.95</v>
      </c>
      <c r="AL29">
        <v>4.28</v>
      </c>
      <c r="AM29">
        <v>4.22</v>
      </c>
      <c r="AN29">
        <v>4.49</v>
      </c>
      <c r="AO29">
        <v>5.05</v>
      </c>
      <c r="AP29">
        <v>5.23</v>
      </c>
      <c r="AQ29">
        <v>4.33</v>
      </c>
      <c r="AR29">
        <v>4.3499999999999996</v>
      </c>
      <c r="AS29">
        <v>4.78</v>
      </c>
      <c r="AT29">
        <v>4.71</v>
      </c>
      <c r="AU29">
        <v>4.6500000000000004</v>
      </c>
      <c r="AV29">
        <v>4.59</v>
      </c>
      <c r="AW29">
        <v>4.53</v>
      </c>
      <c r="AX29">
        <v>4.0199999999999996</v>
      </c>
      <c r="AY29">
        <v>3.51</v>
      </c>
      <c r="AZ29">
        <v>3</v>
      </c>
      <c r="BA29">
        <v>2.4900000000000002</v>
      </c>
      <c r="BB29">
        <v>1.98</v>
      </c>
      <c r="BC29">
        <v>1.87</v>
      </c>
      <c r="BD29">
        <v>1.75</v>
      </c>
      <c r="BE29">
        <v>1.63</v>
      </c>
      <c r="BF29">
        <v>1.52</v>
      </c>
      <c r="BG29">
        <v>1.4</v>
      </c>
    </row>
    <row r="30" spans="1:59">
      <c r="B30" t="s">
        <v>301</v>
      </c>
      <c r="C30" t="s">
        <v>121</v>
      </c>
      <c r="M30" t="s">
        <v>430</v>
      </c>
      <c r="N30">
        <v>39.86</v>
      </c>
      <c r="O30">
        <v>42.26</v>
      </c>
      <c r="P30">
        <v>41.49</v>
      </c>
      <c r="Q30">
        <v>37.71</v>
      </c>
      <c r="R30">
        <v>36.68</v>
      </c>
      <c r="S30">
        <v>37.72</v>
      </c>
      <c r="T30">
        <v>37.94</v>
      </c>
      <c r="U30">
        <v>35.14</v>
      </c>
      <c r="V30">
        <v>34.28</v>
      </c>
      <c r="W30">
        <v>34.03</v>
      </c>
      <c r="X30">
        <v>32.700000000000003</v>
      </c>
      <c r="Y30">
        <v>34.42</v>
      </c>
      <c r="Z30">
        <v>33.61</v>
      </c>
      <c r="AA30">
        <v>33.630000000000003</v>
      </c>
      <c r="AB30">
        <v>34.549999999999997</v>
      </c>
      <c r="AC30">
        <v>32.700000000000003</v>
      </c>
      <c r="AD30">
        <v>35.1</v>
      </c>
      <c r="AE30">
        <v>32.06</v>
      </c>
      <c r="AF30">
        <v>27.8</v>
      </c>
      <c r="AG30">
        <v>23.39</v>
      </c>
      <c r="AH30">
        <v>23.74</v>
      </c>
      <c r="AI30">
        <v>22.56</v>
      </c>
      <c r="AJ30">
        <v>20.8</v>
      </c>
      <c r="AK30">
        <v>18.489999999999998</v>
      </c>
      <c r="AL30">
        <v>17.09</v>
      </c>
      <c r="AM30">
        <v>17.010000000000002</v>
      </c>
      <c r="AN30">
        <v>18.14</v>
      </c>
      <c r="AO30">
        <v>18.649999999999999</v>
      </c>
      <c r="AP30">
        <v>17.48</v>
      </c>
      <c r="AQ30">
        <v>18.100000000000001</v>
      </c>
      <c r="AR30">
        <v>18.98</v>
      </c>
      <c r="AS30">
        <v>17.72</v>
      </c>
      <c r="AT30">
        <v>17.309999999999999</v>
      </c>
      <c r="AU30">
        <v>16.91</v>
      </c>
      <c r="AV30">
        <v>16.510000000000002</v>
      </c>
      <c r="AW30">
        <v>16.02</v>
      </c>
      <c r="AX30">
        <v>15.47</v>
      </c>
      <c r="AY30">
        <v>14.93</v>
      </c>
      <c r="AZ30">
        <v>14.32</v>
      </c>
      <c r="BA30">
        <v>13.78</v>
      </c>
      <c r="BB30">
        <v>13.16</v>
      </c>
      <c r="BC30">
        <v>12.81</v>
      </c>
      <c r="BD30">
        <v>12.46</v>
      </c>
      <c r="BE30">
        <v>12.1</v>
      </c>
      <c r="BF30">
        <v>11.75</v>
      </c>
      <c r="BG30">
        <v>11.4</v>
      </c>
    </row>
    <row r="31" spans="1:59">
      <c r="M31" t="s">
        <v>597</v>
      </c>
      <c r="N31">
        <v>0.01</v>
      </c>
      <c r="O31">
        <v>0.01</v>
      </c>
      <c r="P31">
        <v>0.02</v>
      </c>
      <c r="Q31">
        <v>0.02</v>
      </c>
      <c r="R31">
        <v>0.01</v>
      </c>
      <c r="S31">
        <v>0.01</v>
      </c>
      <c r="T31">
        <v>0.01</v>
      </c>
      <c r="U31">
        <v>0.01</v>
      </c>
      <c r="V31">
        <v>0.01</v>
      </c>
      <c r="W31">
        <v>0.02</v>
      </c>
      <c r="X31">
        <v>7.0000000000000007E-2</v>
      </c>
      <c r="Y31">
        <v>0.28999999999999998</v>
      </c>
      <c r="Z31">
        <v>0.25</v>
      </c>
      <c r="AA31">
        <v>0.46</v>
      </c>
      <c r="AB31">
        <v>0.59</v>
      </c>
      <c r="AC31">
        <v>0.59</v>
      </c>
      <c r="AD31">
        <v>0.42</v>
      </c>
      <c r="AE31">
        <v>0.51</v>
      </c>
      <c r="AF31">
        <v>0.8</v>
      </c>
      <c r="AG31">
        <v>0.76</v>
      </c>
      <c r="AH31">
        <v>0.76</v>
      </c>
      <c r="AI31">
        <v>0.73</v>
      </c>
      <c r="AJ31">
        <v>0.66</v>
      </c>
      <c r="AK31">
        <v>0.66</v>
      </c>
      <c r="AL31">
        <v>0.67</v>
      </c>
      <c r="AM31">
        <v>0.77</v>
      </c>
      <c r="AN31">
        <v>0.87</v>
      </c>
      <c r="AO31">
        <v>1.22</v>
      </c>
      <c r="AP31">
        <v>1.57</v>
      </c>
      <c r="AQ31">
        <v>1.52</v>
      </c>
      <c r="AR31">
        <v>1.46</v>
      </c>
      <c r="AS31">
        <v>1.82</v>
      </c>
      <c r="AT31">
        <v>1.89</v>
      </c>
      <c r="AU31">
        <v>1.97</v>
      </c>
      <c r="AV31">
        <v>2.04</v>
      </c>
      <c r="AW31">
        <v>2.12</v>
      </c>
      <c r="AX31">
        <v>2.21</v>
      </c>
      <c r="AY31">
        <v>2.31</v>
      </c>
      <c r="AZ31">
        <v>2.4</v>
      </c>
      <c r="BA31">
        <v>2.5</v>
      </c>
      <c r="BB31">
        <v>2.59</v>
      </c>
      <c r="BC31">
        <v>2.6</v>
      </c>
      <c r="BD31">
        <v>2.61</v>
      </c>
      <c r="BE31">
        <v>2.61</v>
      </c>
      <c r="BF31">
        <v>2.62</v>
      </c>
      <c r="BG31">
        <v>2.63</v>
      </c>
    </row>
    <row r="32" spans="1:59">
      <c r="M32" t="s">
        <v>433</v>
      </c>
      <c r="N32">
        <v>23.29</v>
      </c>
      <c r="O32">
        <v>24.94</v>
      </c>
      <c r="P32">
        <v>25.82</v>
      </c>
      <c r="Q32">
        <v>27.91</v>
      </c>
      <c r="R32">
        <v>31.42</v>
      </c>
      <c r="S32">
        <v>34.619999999999997</v>
      </c>
      <c r="T32">
        <v>35.49</v>
      </c>
      <c r="U32">
        <v>38.06</v>
      </c>
      <c r="V32">
        <v>39.44</v>
      </c>
      <c r="W32">
        <v>43.24</v>
      </c>
      <c r="X32">
        <v>40.950000000000003</v>
      </c>
      <c r="Y32">
        <v>42.92</v>
      </c>
      <c r="Z32">
        <v>39.82</v>
      </c>
      <c r="AA32">
        <v>39.75</v>
      </c>
      <c r="AB32">
        <v>38.65</v>
      </c>
      <c r="AC32">
        <v>37.51</v>
      </c>
      <c r="AD32">
        <v>36.1</v>
      </c>
      <c r="AE32">
        <v>35.42</v>
      </c>
      <c r="AF32">
        <v>34.68</v>
      </c>
      <c r="AG32">
        <v>31.62</v>
      </c>
      <c r="AH32">
        <v>34.79</v>
      </c>
      <c r="AI32">
        <v>33.39</v>
      </c>
      <c r="AJ32">
        <v>31.59</v>
      </c>
      <c r="AK32">
        <v>31.27</v>
      </c>
      <c r="AL32">
        <v>31.26</v>
      </c>
      <c r="AM32">
        <v>30.25</v>
      </c>
      <c r="AN32">
        <v>29.32</v>
      </c>
      <c r="AO32">
        <v>29.58</v>
      </c>
      <c r="AP32">
        <v>30.24</v>
      </c>
      <c r="AQ32">
        <v>26.93</v>
      </c>
      <c r="AR32">
        <v>24.57</v>
      </c>
      <c r="AS32">
        <v>22.09</v>
      </c>
      <c r="AT32">
        <v>20.98</v>
      </c>
      <c r="AU32">
        <v>19.89</v>
      </c>
      <c r="AV32">
        <v>19.55</v>
      </c>
      <c r="AW32">
        <v>19.350000000000001</v>
      </c>
      <c r="AX32">
        <v>17.239999999999998</v>
      </c>
      <c r="AY32">
        <v>15.26</v>
      </c>
      <c r="AZ32">
        <v>13.01</v>
      </c>
      <c r="BA32">
        <v>10.48</v>
      </c>
      <c r="BB32">
        <v>7.79</v>
      </c>
      <c r="BC32">
        <v>6.3</v>
      </c>
      <c r="BD32">
        <v>5.07</v>
      </c>
      <c r="BE32">
        <v>3.81</v>
      </c>
      <c r="BF32">
        <v>3.05</v>
      </c>
      <c r="BG32">
        <v>2.35</v>
      </c>
    </row>
    <row r="33" spans="13:59">
      <c r="M33" t="s">
        <v>434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0.11</v>
      </c>
      <c r="AM33">
        <v>0.32</v>
      </c>
      <c r="AN33">
        <v>0.92</v>
      </c>
      <c r="AO33">
        <v>1.63</v>
      </c>
      <c r="AP33">
        <v>2.33</v>
      </c>
      <c r="AQ33">
        <v>2.98</v>
      </c>
      <c r="AR33">
        <v>4.68</v>
      </c>
      <c r="AS33">
        <v>7.4</v>
      </c>
      <c r="AT33">
        <v>8.89</v>
      </c>
      <c r="AU33">
        <v>10.37</v>
      </c>
      <c r="AV33">
        <v>11.09</v>
      </c>
      <c r="AW33">
        <v>11.66</v>
      </c>
      <c r="AX33">
        <v>13.61</v>
      </c>
      <c r="AY33">
        <v>15.44</v>
      </c>
      <c r="AZ33">
        <v>17.54</v>
      </c>
      <c r="BA33">
        <v>19.920000000000002</v>
      </c>
      <c r="BB33">
        <v>22.45</v>
      </c>
      <c r="BC33">
        <v>23.03</v>
      </c>
      <c r="BD33">
        <v>23.35</v>
      </c>
      <c r="BE33">
        <v>23.7</v>
      </c>
      <c r="BF33">
        <v>23.56</v>
      </c>
      <c r="BG33">
        <v>23.35</v>
      </c>
    </row>
    <row r="34" spans="13:59">
      <c r="M34" t="s">
        <v>366</v>
      </c>
      <c r="N34">
        <v>5.78</v>
      </c>
      <c r="O34">
        <v>5.69</v>
      </c>
      <c r="P34">
        <v>5.75</v>
      </c>
      <c r="Q34">
        <v>5.82</v>
      </c>
      <c r="R34">
        <v>4.46</v>
      </c>
      <c r="S34">
        <v>4.2300000000000004</v>
      </c>
      <c r="T34">
        <v>4.0999999999999996</v>
      </c>
      <c r="U34">
        <v>4.17</v>
      </c>
      <c r="V34">
        <v>4.2699999999999996</v>
      </c>
      <c r="W34">
        <v>4.25</v>
      </c>
      <c r="X34">
        <v>4.45</v>
      </c>
      <c r="Y34">
        <v>4.5999999999999996</v>
      </c>
      <c r="Z34">
        <v>3.31</v>
      </c>
      <c r="AA34">
        <v>3.53</v>
      </c>
      <c r="AB34">
        <v>3.43</v>
      </c>
      <c r="AC34">
        <v>3.61</v>
      </c>
      <c r="AD34">
        <v>4.18</v>
      </c>
      <c r="AE34">
        <v>5.33</v>
      </c>
      <c r="AF34">
        <v>7.06</v>
      </c>
      <c r="AG34">
        <v>6.85</v>
      </c>
      <c r="AH34">
        <v>7.32</v>
      </c>
      <c r="AI34">
        <v>7.9</v>
      </c>
      <c r="AJ34">
        <v>6.22</v>
      </c>
      <c r="AK34">
        <v>4.3899999999999997</v>
      </c>
      <c r="AL34">
        <v>3.76</v>
      </c>
      <c r="AM34">
        <v>4.18</v>
      </c>
      <c r="AN34">
        <v>3.84</v>
      </c>
      <c r="AO34">
        <v>4.6399999999999997</v>
      </c>
      <c r="AP34">
        <v>4.5199999999999996</v>
      </c>
      <c r="AQ34">
        <v>4.63</v>
      </c>
      <c r="AR34">
        <v>4.72</v>
      </c>
      <c r="AS34">
        <v>7.92</v>
      </c>
      <c r="AT34">
        <v>8.14</v>
      </c>
      <c r="AU34">
        <v>8.36</v>
      </c>
      <c r="AV34">
        <v>8.58</v>
      </c>
      <c r="AW34">
        <v>8.8000000000000007</v>
      </c>
      <c r="AX34">
        <v>8.7799999999999994</v>
      </c>
      <c r="AY34">
        <v>8.77</v>
      </c>
      <c r="AZ34">
        <v>8.75</v>
      </c>
      <c r="BA34">
        <v>8.73</v>
      </c>
      <c r="BB34">
        <v>8.7100000000000009</v>
      </c>
      <c r="BC34">
        <v>9.3000000000000007</v>
      </c>
      <c r="BD34">
        <v>9.8800000000000008</v>
      </c>
      <c r="BE34">
        <v>10.46</v>
      </c>
      <c r="BF34">
        <v>11.05</v>
      </c>
      <c r="BG34">
        <v>11.63</v>
      </c>
    </row>
    <row r="35" spans="13:59">
      <c r="M35" t="s">
        <v>435</v>
      </c>
      <c r="N35">
        <v>0.7</v>
      </c>
      <c r="O35">
        <v>0.66</v>
      </c>
      <c r="P35">
        <v>0.7</v>
      </c>
      <c r="Q35">
        <v>0.75</v>
      </c>
      <c r="R35">
        <v>0.74</v>
      </c>
      <c r="S35">
        <v>0.91</v>
      </c>
      <c r="T35">
        <v>0.9</v>
      </c>
      <c r="U35">
        <v>0.98</v>
      </c>
      <c r="V35">
        <v>1</v>
      </c>
      <c r="W35">
        <v>0.97</v>
      </c>
      <c r="X35">
        <v>1.04</v>
      </c>
      <c r="Y35">
        <v>1.39</v>
      </c>
      <c r="Z35">
        <v>1.38</v>
      </c>
      <c r="AA35">
        <v>1.66</v>
      </c>
      <c r="AB35">
        <v>1.85</v>
      </c>
      <c r="AC35">
        <v>1.94</v>
      </c>
      <c r="AD35">
        <v>1.87</v>
      </c>
      <c r="AE35">
        <v>2</v>
      </c>
      <c r="AF35">
        <v>2.44</v>
      </c>
      <c r="AG35">
        <v>2.52</v>
      </c>
      <c r="AH35">
        <v>2.62</v>
      </c>
      <c r="AI35">
        <v>2.65</v>
      </c>
      <c r="AJ35">
        <v>2.63</v>
      </c>
      <c r="AK35">
        <v>2.84</v>
      </c>
      <c r="AL35">
        <v>2.94</v>
      </c>
      <c r="AM35">
        <v>3.28</v>
      </c>
      <c r="AN35">
        <v>3.87</v>
      </c>
      <c r="AO35">
        <v>4.22</v>
      </c>
      <c r="AP35">
        <v>5.39</v>
      </c>
      <c r="AQ35">
        <v>6.13</v>
      </c>
      <c r="AR35">
        <v>6.04</v>
      </c>
      <c r="AS35">
        <v>6.61</v>
      </c>
      <c r="AT35">
        <v>6.65</v>
      </c>
      <c r="AU35">
        <v>6.69</v>
      </c>
      <c r="AV35">
        <v>6.73</v>
      </c>
      <c r="AW35">
        <v>6.86</v>
      </c>
      <c r="AX35">
        <v>6.93</v>
      </c>
      <c r="AY35">
        <v>7</v>
      </c>
      <c r="AZ35">
        <v>7.13</v>
      </c>
      <c r="BA35">
        <v>7.21</v>
      </c>
      <c r="BB35">
        <v>7.36</v>
      </c>
      <c r="BC35">
        <v>7.21</v>
      </c>
      <c r="BD35">
        <v>7.07</v>
      </c>
      <c r="BE35">
        <v>6.93</v>
      </c>
      <c r="BF35">
        <v>6.69</v>
      </c>
      <c r="BG35">
        <v>6.54</v>
      </c>
    </row>
    <row r="36" spans="13:59">
      <c r="M36" t="s">
        <v>436</v>
      </c>
      <c r="N36">
        <v>30.44</v>
      </c>
      <c r="O36">
        <v>31.18</v>
      </c>
      <c r="P36">
        <v>31.7</v>
      </c>
      <c r="Q36">
        <v>31.84</v>
      </c>
      <c r="R36">
        <v>32.89</v>
      </c>
      <c r="S36">
        <v>33.96</v>
      </c>
      <c r="T36">
        <v>34.51</v>
      </c>
      <c r="U36">
        <v>35.64</v>
      </c>
      <c r="V36">
        <v>35.71</v>
      </c>
      <c r="W36">
        <v>35.65</v>
      </c>
      <c r="X36">
        <v>36.19</v>
      </c>
      <c r="Y36">
        <v>36.22</v>
      </c>
      <c r="Z36">
        <v>35.729999999999997</v>
      </c>
      <c r="AA36">
        <v>35.01</v>
      </c>
      <c r="AB36">
        <v>36.159999999999997</v>
      </c>
      <c r="AC36">
        <v>37.200000000000003</v>
      </c>
      <c r="AD36">
        <v>36.79</v>
      </c>
      <c r="AE36">
        <v>35.950000000000003</v>
      </c>
      <c r="AF36">
        <v>34.72</v>
      </c>
      <c r="AG36">
        <v>30.43</v>
      </c>
      <c r="AH36">
        <v>31.06</v>
      </c>
      <c r="AI36">
        <v>31.46</v>
      </c>
      <c r="AJ36">
        <v>31.07</v>
      </c>
      <c r="AK36">
        <v>30.33</v>
      </c>
      <c r="AL36">
        <v>29.75</v>
      </c>
      <c r="AM36">
        <v>30.28</v>
      </c>
      <c r="AN36">
        <v>30.58</v>
      </c>
      <c r="AO36">
        <v>31.13</v>
      </c>
      <c r="AP36">
        <v>31.39</v>
      </c>
      <c r="AQ36">
        <v>30.23</v>
      </c>
      <c r="AR36">
        <v>30.98</v>
      </c>
      <c r="AS36">
        <v>30.65</v>
      </c>
      <c r="AT36">
        <v>30.83</v>
      </c>
      <c r="AU36">
        <v>31.01</v>
      </c>
      <c r="AV36">
        <v>31.19</v>
      </c>
      <c r="AW36">
        <v>31.37</v>
      </c>
      <c r="AX36">
        <v>31.9</v>
      </c>
      <c r="AY36">
        <v>32.42</v>
      </c>
      <c r="AZ36">
        <v>32.94</v>
      </c>
      <c r="BA36">
        <v>33.47</v>
      </c>
      <c r="BB36">
        <v>33.99</v>
      </c>
      <c r="BC36">
        <v>34.31</v>
      </c>
      <c r="BD36">
        <v>34.64</v>
      </c>
      <c r="BE36">
        <v>34.96</v>
      </c>
      <c r="BF36">
        <v>35.28</v>
      </c>
      <c r="BG36">
        <v>35.61</v>
      </c>
    </row>
    <row r="37" spans="13:59">
      <c r="M37" t="s">
        <v>437</v>
      </c>
      <c r="N37">
        <v>3.09</v>
      </c>
      <c r="O37">
        <v>3.21</v>
      </c>
      <c r="P37">
        <v>3.78</v>
      </c>
      <c r="Q37">
        <v>4.67</v>
      </c>
      <c r="R37">
        <v>4.63</v>
      </c>
      <c r="S37">
        <v>4.57</v>
      </c>
      <c r="T37">
        <v>5.98</v>
      </c>
      <c r="U37">
        <v>5.97</v>
      </c>
      <c r="V37">
        <v>5.75</v>
      </c>
      <c r="W37">
        <v>6.35</v>
      </c>
      <c r="X37">
        <v>6.88</v>
      </c>
      <c r="Y37">
        <v>7.03</v>
      </c>
      <c r="Z37">
        <v>7.18</v>
      </c>
      <c r="AA37">
        <v>7.4</v>
      </c>
      <c r="AB37">
        <v>7.03</v>
      </c>
      <c r="AC37">
        <v>6.63</v>
      </c>
      <c r="AD37">
        <v>6.39</v>
      </c>
      <c r="AE37">
        <v>5.64</v>
      </c>
      <c r="AF37">
        <v>5.26</v>
      </c>
      <c r="AG37">
        <v>4.8899999999999997</v>
      </c>
      <c r="AH37">
        <v>4.8499999999999996</v>
      </c>
      <c r="AI37">
        <v>4.6399999999999997</v>
      </c>
      <c r="AJ37">
        <v>5.16</v>
      </c>
      <c r="AK37">
        <v>4.3099999999999996</v>
      </c>
      <c r="AL37">
        <v>2.89</v>
      </c>
      <c r="AM37">
        <v>2.4</v>
      </c>
      <c r="AN37">
        <v>3.4</v>
      </c>
      <c r="AO37">
        <v>3.39</v>
      </c>
      <c r="AP37">
        <v>3.54</v>
      </c>
      <c r="AQ37">
        <v>3.3</v>
      </c>
      <c r="AR37">
        <v>3.65</v>
      </c>
      <c r="AS37">
        <v>3.32</v>
      </c>
      <c r="AT37">
        <v>3.29</v>
      </c>
      <c r="AU37">
        <v>3.27</v>
      </c>
      <c r="AV37">
        <v>3.25</v>
      </c>
      <c r="AW37">
        <v>3.23</v>
      </c>
      <c r="AX37">
        <v>3.24</v>
      </c>
      <c r="AY37">
        <v>3.25</v>
      </c>
      <c r="AZ37">
        <v>3.26</v>
      </c>
      <c r="BA37">
        <v>3.28</v>
      </c>
      <c r="BB37">
        <v>3.29</v>
      </c>
      <c r="BC37">
        <v>3.31</v>
      </c>
      <c r="BD37">
        <v>3.33</v>
      </c>
      <c r="BE37">
        <v>3.34</v>
      </c>
      <c r="BF37">
        <v>3.36</v>
      </c>
      <c r="BG37">
        <v>3.38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543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544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8.8800000000000008</v>
      </c>
      <c r="AN4">
        <v>10.27</v>
      </c>
      <c r="AO4">
        <v>7.74</v>
      </c>
      <c r="AP4">
        <v>7.8</v>
      </c>
      <c r="AQ4">
        <v>4.93</v>
      </c>
      <c r="AR4">
        <v>3.91</v>
      </c>
      <c r="AS4">
        <v>4.3899999999999997</v>
      </c>
      <c r="AT4">
        <v>4.68</v>
      </c>
      <c r="AU4">
        <v>2.6</v>
      </c>
      <c r="AV4">
        <v>1.36</v>
      </c>
      <c r="AW4">
        <v>1.27</v>
      </c>
      <c r="AX4">
        <v>1.0900000000000001</v>
      </c>
      <c r="AY4">
        <v>0.92</v>
      </c>
      <c r="AZ4">
        <v>0.52</v>
      </c>
      <c r="BA4">
        <v>0.34</v>
      </c>
      <c r="BB4">
        <v>0.27</v>
      </c>
      <c r="BC4">
        <v>0.24</v>
      </c>
      <c r="BD4">
        <v>0.22</v>
      </c>
      <c r="BE4">
        <v>0.17</v>
      </c>
      <c r="BF4">
        <v>0.16</v>
      </c>
      <c r="BG4">
        <v>0.15</v>
      </c>
    </row>
    <row r="5" spans="1:59">
      <c r="B5" t="s">
        <v>302</v>
      </c>
      <c r="C5" t="s">
        <v>121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540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541</v>
      </c>
      <c r="N29">
        <v>24.28</v>
      </c>
      <c r="O29">
        <v>34.32</v>
      </c>
      <c r="P29">
        <v>28.82</v>
      </c>
      <c r="Q29">
        <v>31.95</v>
      </c>
      <c r="R29">
        <v>37.869999999999997</v>
      </c>
      <c r="S29">
        <v>34.6</v>
      </c>
      <c r="T29">
        <v>50.99</v>
      </c>
      <c r="U29">
        <v>41.87</v>
      </c>
      <c r="V29">
        <v>39.22</v>
      </c>
      <c r="W29">
        <v>37.03</v>
      </c>
      <c r="X29">
        <v>34.42</v>
      </c>
      <c r="Y29">
        <v>36.14</v>
      </c>
      <c r="Z29">
        <v>37.32</v>
      </c>
      <c r="AA29">
        <v>43.73</v>
      </c>
      <c r="AB29">
        <v>38.380000000000003</v>
      </c>
      <c r="AC29">
        <v>34.39</v>
      </c>
      <c r="AD29">
        <v>43.15</v>
      </c>
      <c r="AE29">
        <v>37.33</v>
      </c>
      <c r="AF29">
        <v>34.83</v>
      </c>
      <c r="AG29">
        <v>34.450000000000003</v>
      </c>
      <c r="AH29">
        <v>36.86</v>
      </c>
      <c r="AI29">
        <v>33.54</v>
      </c>
      <c r="AJ29">
        <v>29.22</v>
      </c>
      <c r="AK29">
        <v>33.130000000000003</v>
      </c>
      <c r="AL29">
        <v>30.8</v>
      </c>
      <c r="AM29">
        <v>27.9</v>
      </c>
      <c r="AN29">
        <v>29.06</v>
      </c>
      <c r="AO29">
        <v>29.62</v>
      </c>
      <c r="AP29">
        <v>29.3</v>
      </c>
      <c r="AQ29">
        <v>28.67</v>
      </c>
      <c r="AR29">
        <v>27.86</v>
      </c>
      <c r="AS29">
        <v>37.909999999999997</v>
      </c>
      <c r="AT29">
        <v>40.299999999999997</v>
      </c>
      <c r="AU29">
        <v>40.24</v>
      </c>
      <c r="AV29">
        <v>37.950000000000003</v>
      </c>
      <c r="AW29">
        <v>41.25</v>
      </c>
      <c r="AX29">
        <v>46.44</v>
      </c>
      <c r="AY29">
        <v>49.71</v>
      </c>
      <c r="AZ29">
        <v>52.51</v>
      </c>
      <c r="BA29">
        <v>54.29</v>
      </c>
      <c r="BB29">
        <v>60.58</v>
      </c>
      <c r="BC29">
        <v>62.6</v>
      </c>
      <c r="BD29">
        <v>63.18</v>
      </c>
      <c r="BE29">
        <v>63.69</v>
      </c>
      <c r="BF29">
        <v>64.290000000000006</v>
      </c>
      <c r="BG29">
        <v>63.64</v>
      </c>
    </row>
    <row r="30" spans="1:59">
      <c r="B30" t="s">
        <v>428</v>
      </c>
      <c r="C30" t="s">
        <v>121</v>
      </c>
      <c r="M30" t="s">
        <v>483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36.71</v>
      </c>
      <c r="AT30">
        <v>37.72</v>
      </c>
      <c r="AU30">
        <v>38.770000000000003</v>
      </c>
      <c r="AV30">
        <v>39.96</v>
      </c>
      <c r="AW30">
        <v>41.34</v>
      </c>
      <c r="AX30">
        <v>43.31</v>
      </c>
      <c r="AY30">
        <v>45.87</v>
      </c>
      <c r="AZ30">
        <v>48.53</v>
      </c>
      <c r="BA30">
        <v>51.17</v>
      </c>
      <c r="BB30">
        <v>54.13</v>
      </c>
      <c r="BC30">
        <v>56.12</v>
      </c>
      <c r="BD30">
        <v>57.71</v>
      </c>
      <c r="BE30">
        <v>59.1</v>
      </c>
      <c r="BF30">
        <v>60.48</v>
      </c>
      <c r="BG30">
        <v>61.89</v>
      </c>
    </row>
    <row r="31" spans="1:59">
      <c r="M31" t="s">
        <v>542</v>
      </c>
      <c r="N31">
        <v>7.05</v>
      </c>
      <c r="O31">
        <v>-1.97</v>
      </c>
      <c r="P31">
        <v>3.75</v>
      </c>
      <c r="Q31">
        <v>1.18</v>
      </c>
      <c r="R31">
        <v>-4.84</v>
      </c>
      <c r="S31">
        <v>-0.79</v>
      </c>
      <c r="T31">
        <v>-15.4</v>
      </c>
      <c r="U31">
        <v>-7.25</v>
      </c>
      <c r="V31">
        <v>-4.32</v>
      </c>
      <c r="W31">
        <v>-2.31</v>
      </c>
      <c r="X31">
        <v>0.66</v>
      </c>
      <c r="Y31">
        <v>-0.57999999999999996</v>
      </c>
      <c r="Z31">
        <v>-2.0699999999999998</v>
      </c>
      <c r="AA31">
        <v>-8.5399999999999991</v>
      </c>
      <c r="AB31">
        <v>-2.87</v>
      </c>
      <c r="AC31">
        <v>1.37</v>
      </c>
      <c r="AD31">
        <v>-6.94</v>
      </c>
      <c r="AE31">
        <v>-0.95</v>
      </c>
      <c r="AF31">
        <v>1.45</v>
      </c>
      <c r="AG31">
        <v>0.33</v>
      </c>
      <c r="AH31">
        <v>-1.1399999999999999</v>
      </c>
      <c r="AI31">
        <v>1.32</v>
      </c>
      <c r="AJ31">
        <v>5.21</v>
      </c>
      <c r="AK31">
        <v>1.08</v>
      </c>
      <c r="AL31">
        <v>2.86</v>
      </c>
      <c r="AM31">
        <v>5.91</v>
      </c>
      <c r="AN31">
        <v>5.0599999999999996</v>
      </c>
      <c r="AO31">
        <v>4.5599999999999996</v>
      </c>
      <c r="AP31">
        <v>5.22</v>
      </c>
      <c r="AQ31">
        <v>5.81</v>
      </c>
      <c r="AR31">
        <v>6.88</v>
      </c>
      <c r="AS31">
        <v>-1.2</v>
      </c>
      <c r="AT31">
        <v>-2.58</v>
      </c>
      <c r="AU31">
        <v>-1.47</v>
      </c>
      <c r="AV31">
        <v>2.0099999999999998</v>
      </c>
      <c r="AW31">
        <v>0.1</v>
      </c>
      <c r="AX31">
        <v>-3.13</v>
      </c>
      <c r="AY31">
        <v>-3.84</v>
      </c>
      <c r="AZ31">
        <v>-3.99</v>
      </c>
      <c r="BA31">
        <v>-3.13</v>
      </c>
      <c r="BB31">
        <v>-6.45</v>
      </c>
      <c r="BC31">
        <v>-6.48</v>
      </c>
      <c r="BD31">
        <v>-5.47</v>
      </c>
      <c r="BE31">
        <v>-4.5999999999999996</v>
      </c>
      <c r="BF31">
        <v>-3.81</v>
      </c>
      <c r="BG31">
        <v>-1.76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477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453</v>
      </c>
      <c r="N4">
        <v>0.26</v>
      </c>
      <c r="O4">
        <v>0.26</v>
      </c>
      <c r="P4">
        <v>0.25</v>
      </c>
      <c r="Q4">
        <v>0.25</v>
      </c>
      <c r="R4">
        <v>0.27</v>
      </c>
      <c r="S4">
        <v>0.27</v>
      </c>
      <c r="T4">
        <v>0.23</v>
      </c>
      <c r="U4">
        <v>0.23</v>
      </c>
      <c r="V4">
        <v>0.22</v>
      </c>
      <c r="W4">
        <v>0.19</v>
      </c>
      <c r="X4">
        <v>0.21</v>
      </c>
      <c r="Y4">
        <v>0.2</v>
      </c>
      <c r="Z4">
        <v>0.23</v>
      </c>
      <c r="AA4">
        <v>0.19</v>
      </c>
      <c r="AB4">
        <v>0.18</v>
      </c>
      <c r="AC4">
        <v>0.2</v>
      </c>
      <c r="AD4">
        <v>0.18</v>
      </c>
      <c r="AE4">
        <v>0.19</v>
      </c>
      <c r="AF4">
        <v>0.23</v>
      </c>
      <c r="AG4">
        <v>0.17</v>
      </c>
      <c r="AH4">
        <v>0.18</v>
      </c>
      <c r="AI4">
        <v>0.19</v>
      </c>
      <c r="AJ4">
        <v>0.17</v>
      </c>
      <c r="AK4">
        <v>0.18</v>
      </c>
      <c r="AL4">
        <v>0.19</v>
      </c>
      <c r="AM4">
        <v>0.19</v>
      </c>
      <c r="AN4">
        <v>0.19</v>
      </c>
      <c r="AO4">
        <v>0.19</v>
      </c>
      <c r="AP4">
        <v>0.19</v>
      </c>
      <c r="AQ4">
        <v>0.19</v>
      </c>
      <c r="AR4">
        <v>0.19</v>
      </c>
      <c r="AS4">
        <v>0.19</v>
      </c>
      <c r="AT4">
        <v>0.19</v>
      </c>
      <c r="AU4">
        <v>0.19</v>
      </c>
      <c r="AV4">
        <v>0.19</v>
      </c>
      <c r="AW4">
        <v>0.2</v>
      </c>
      <c r="AX4">
        <v>0.2</v>
      </c>
      <c r="AY4">
        <v>0.2</v>
      </c>
      <c r="AZ4">
        <v>0.2</v>
      </c>
      <c r="BA4">
        <v>0.2</v>
      </c>
      <c r="BB4">
        <v>0.2</v>
      </c>
      <c r="BC4">
        <v>0.2</v>
      </c>
      <c r="BD4">
        <v>0.2</v>
      </c>
      <c r="BE4">
        <v>0.19</v>
      </c>
      <c r="BF4">
        <v>0.19</v>
      </c>
      <c r="BG4">
        <v>0.19</v>
      </c>
    </row>
    <row r="5" spans="1:59">
      <c r="B5" t="s">
        <v>479</v>
      </c>
      <c r="C5" t="s">
        <v>121</v>
      </c>
      <c r="M5" t="s">
        <v>454</v>
      </c>
      <c r="N5">
        <v>0.05</v>
      </c>
      <c r="O5">
        <v>0.06</v>
      </c>
      <c r="P5">
        <v>0.06</v>
      </c>
      <c r="Q5">
        <v>7.0000000000000007E-2</v>
      </c>
      <c r="R5">
        <v>7.0000000000000007E-2</v>
      </c>
      <c r="S5">
        <v>7.0000000000000007E-2</v>
      </c>
      <c r="T5">
        <v>0.08</v>
      </c>
      <c r="U5">
        <v>0.09</v>
      </c>
      <c r="V5">
        <v>0.1</v>
      </c>
      <c r="W5">
        <v>0.11</v>
      </c>
      <c r="X5">
        <v>0.12</v>
      </c>
      <c r="Y5">
        <v>0.11</v>
      </c>
      <c r="Z5">
        <v>0.13</v>
      </c>
      <c r="AA5">
        <v>0.13</v>
      </c>
      <c r="AB5">
        <v>0.12</v>
      </c>
      <c r="AC5">
        <v>0.12</v>
      </c>
      <c r="AD5">
        <v>0.13</v>
      </c>
      <c r="AE5">
        <v>0.15</v>
      </c>
      <c r="AF5">
        <v>0.13</v>
      </c>
      <c r="AG5">
        <v>0.15</v>
      </c>
      <c r="AH5">
        <v>0.14000000000000001</v>
      </c>
      <c r="AI5">
        <v>0.13</v>
      </c>
      <c r="AJ5">
        <v>0.13</v>
      </c>
      <c r="AK5">
        <v>0.13</v>
      </c>
      <c r="AL5">
        <v>0.13</v>
      </c>
      <c r="AM5">
        <v>0.14000000000000001</v>
      </c>
      <c r="AN5">
        <v>0.14000000000000001</v>
      </c>
      <c r="AO5">
        <v>0.16</v>
      </c>
      <c r="AP5">
        <v>0.16</v>
      </c>
      <c r="AQ5">
        <v>0.16</v>
      </c>
      <c r="AR5">
        <v>0.16</v>
      </c>
      <c r="AS5">
        <v>0.16</v>
      </c>
      <c r="AT5">
        <v>0.16</v>
      </c>
      <c r="AU5">
        <v>0.16</v>
      </c>
      <c r="AV5">
        <v>0.16</v>
      </c>
      <c r="AW5">
        <v>0.16</v>
      </c>
      <c r="AX5">
        <v>0.16</v>
      </c>
      <c r="AY5">
        <v>0.16</v>
      </c>
      <c r="AZ5">
        <v>0.16</v>
      </c>
      <c r="BA5">
        <v>0.16</v>
      </c>
      <c r="BB5">
        <v>0.16</v>
      </c>
      <c r="BC5">
        <v>0.16</v>
      </c>
      <c r="BD5">
        <v>0.16</v>
      </c>
      <c r="BE5">
        <v>0.16</v>
      </c>
      <c r="BF5">
        <v>0.16</v>
      </c>
      <c r="BG5">
        <v>0.16</v>
      </c>
    </row>
    <row r="6" spans="1:59">
      <c r="M6" t="s">
        <v>478</v>
      </c>
      <c r="N6">
        <v>0.02</v>
      </c>
      <c r="O6">
        <v>0.03</v>
      </c>
      <c r="P6">
        <v>0.03</v>
      </c>
      <c r="Q6">
        <v>0.02</v>
      </c>
      <c r="R6">
        <v>0.02</v>
      </c>
      <c r="S6">
        <v>0.03</v>
      </c>
      <c r="T6">
        <v>0.03</v>
      </c>
      <c r="U6">
        <v>0.03</v>
      </c>
      <c r="V6">
        <v>0.02</v>
      </c>
      <c r="W6">
        <v>0.03</v>
      </c>
      <c r="X6">
        <v>0.03</v>
      </c>
      <c r="Y6">
        <v>0.02</v>
      </c>
      <c r="Z6">
        <v>0.02</v>
      </c>
      <c r="AA6">
        <v>0.03</v>
      </c>
      <c r="AB6">
        <v>0.02</v>
      </c>
      <c r="AC6">
        <v>0.02</v>
      </c>
      <c r="AD6">
        <v>0.03</v>
      </c>
      <c r="AE6">
        <v>0.03</v>
      </c>
      <c r="AF6">
        <v>0.03</v>
      </c>
      <c r="AG6">
        <v>0.03</v>
      </c>
      <c r="AH6">
        <v>0.03</v>
      </c>
      <c r="AI6">
        <v>0.03</v>
      </c>
      <c r="AJ6">
        <v>0.02</v>
      </c>
      <c r="AK6">
        <v>0.02</v>
      </c>
      <c r="AL6">
        <v>0.02</v>
      </c>
      <c r="AM6">
        <v>0.02</v>
      </c>
      <c r="AN6">
        <v>0.03</v>
      </c>
      <c r="AO6">
        <v>0.03</v>
      </c>
      <c r="AP6">
        <v>0.03</v>
      </c>
      <c r="AQ6">
        <v>0.03</v>
      </c>
      <c r="AR6">
        <v>0.03</v>
      </c>
      <c r="AS6">
        <v>0.03</v>
      </c>
      <c r="AT6">
        <v>0.03</v>
      </c>
      <c r="AU6">
        <v>0.03</v>
      </c>
      <c r="AV6">
        <v>0.03</v>
      </c>
      <c r="AW6">
        <v>0.03</v>
      </c>
      <c r="AX6">
        <v>0.03</v>
      </c>
      <c r="AY6">
        <v>0.03</v>
      </c>
      <c r="AZ6">
        <v>0.03</v>
      </c>
      <c r="BA6">
        <v>0.03</v>
      </c>
      <c r="BB6">
        <v>0.03</v>
      </c>
      <c r="BC6">
        <v>0.03</v>
      </c>
      <c r="BD6">
        <v>0.03</v>
      </c>
      <c r="BE6">
        <v>0.03</v>
      </c>
      <c r="BF6">
        <v>0.03</v>
      </c>
      <c r="BG6">
        <v>0.03</v>
      </c>
    </row>
    <row r="7" spans="1:59">
      <c r="M7" t="s">
        <v>456</v>
      </c>
      <c r="N7">
        <v>0.01</v>
      </c>
      <c r="O7">
        <v>0.01</v>
      </c>
      <c r="P7">
        <v>0.01</v>
      </c>
      <c r="Q7">
        <v>0.01</v>
      </c>
      <c r="R7">
        <v>0.01</v>
      </c>
      <c r="S7">
        <v>0.02</v>
      </c>
      <c r="T7">
        <v>0.02</v>
      </c>
      <c r="U7">
        <v>0.02</v>
      </c>
      <c r="V7">
        <v>0.03</v>
      </c>
      <c r="W7">
        <v>0.03</v>
      </c>
      <c r="X7">
        <v>0.03</v>
      </c>
      <c r="Y7">
        <v>0.04</v>
      </c>
      <c r="Z7">
        <v>0.04</v>
      </c>
      <c r="AA7">
        <v>0.05</v>
      </c>
      <c r="AB7">
        <v>0.05</v>
      </c>
      <c r="AC7">
        <v>0.06</v>
      </c>
      <c r="AD7">
        <v>0.06</v>
      </c>
      <c r="AE7">
        <v>0.06</v>
      </c>
      <c r="AF7">
        <v>7.0000000000000007E-2</v>
      </c>
      <c r="AG7">
        <v>7.0000000000000007E-2</v>
      </c>
      <c r="AH7">
        <v>7.0000000000000007E-2</v>
      </c>
      <c r="AI7">
        <v>7.0000000000000007E-2</v>
      </c>
      <c r="AJ7">
        <v>0.08</v>
      </c>
      <c r="AK7">
        <v>0.08</v>
      </c>
      <c r="AL7">
        <v>0.1</v>
      </c>
      <c r="AM7">
        <v>0.12</v>
      </c>
      <c r="AN7">
        <v>0.19</v>
      </c>
      <c r="AO7">
        <v>0.22</v>
      </c>
      <c r="AP7">
        <v>0.24</v>
      </c>
      <c r="AQ7">
        <v>0.27</v>
      </c>
      <c r="AR7">
        <v>0.32</v>
      </c>
      <c r="AS7">
        <v>0.46</v>
      </c>
      <c r="AT7">
        <v>0.52</v>
      </c>
      <c r="AU7">
        <v>0.56999999999999995</v>
      </c>
      <c r="AV7">
        <v>0.62</v>
      </c>
      <c r="AW7">
        <v>0.63</v>
      </c>
      <c r="AX7">
        <v>0.68</v>
      </c>
      <c r="AY7">
        <v>0.71</v>
      </c>
      <c r="AZ7">
        <v>0.74</v>
      </c>
      <c r="BA7">
        <v>0.78</v>
      </c>
      <c r="BB7">
        <v>0.81</v>
      </c>
      <c r="BC7">
        <v>0.81</v>
      </c>
      <c r="BD7">
        <v>0.78</v>
      </c>
      <c r="BE7">
        <v>0.73</v>
      </c>
      <c r="BF7">
        <v>0.72</v>
      </c>
      <c r="BG7">
        <v>0.7</v>
      </c>
    </row>
    <row r="8" spans="1:59">
      <c r="M8" t="s">
        <v>462</v>
      </c>
      <c r="N8">
        <v>0.55000000000000004</v>
      </c>
      <c r="O8">
        <v>0.59</v>
      </c>
      <c r="P8">
        <v>0.63</v>
      </c>
      <c r="Q8">
        <v>0.68</v>
      </c>
      <c r="R8">
        <v>0.72</v>
      </c>
      <c r="S8">
        <v>0.81</v>
      </c>
      <c r="T8">
        <v>0.89</v>
      </c>
      <c r="U8">
        <v>0.96</v>
      </c>
      <c r="V8">
        <v>0.97</v>
      </c>
      <c r="W8">
        <v>1.03</v>
      </c>
      <c r="X8">
        <v>1.08</v>
      </c>
      <c r="Y8">
        <v>1.1399999999999999</v>
      </c>
      <c r="Z8">
        <v>1.18</v>
      </c>
      <c r="AA8">
        <v>1.27</v>
      </c>
      <c r="AB8">
        <v>1.29</v>
      </c>
      <c r="AC8">
        <v>1.31</v>
      </c>
      <c r="AD8">
        <v>1.35</v>
      </c>
      <c r="AE8">
        <v>1.41</v>
      </c>
      <c r="AF8">
        <v>1.46</v>
      </c>
      <c r="AG8">
        <v>1.39</v>
      </c>
      <c r="AH8">
        <v>1.35</v>
      </c>
      <c r="AI8">
        <v>1.35</v>
      </c>
      <c r="AJ8">
        <v>1.43</v>
      </c>
      <c r="AK8">
        <v>1.52</v>
      </c>
      <c r="AL8">
        <v>1.56</v>
      </c>
      <c r="AM8">
        <v>1.62</v>
      </c>
      <c r="AN8">
        <v>1.61</v>
      </c>
      <c r="AO8">
        <v>1.61</v>
      </c>
      <c r="AP8">
        <v>1.56</v>
      </c>
      <c r="AQ8">
        <v>1.61</v>
      </c>
      <c r="AR8">
        <v>1.62</v>
      </c>
      <c r="AS8">
        <v>1.8</v>
      </c>
      <c r="AT8">
        <v>1.77</v>
      </c>
      <c r="AU8">
        <v>1.7</v>
      </c>
      <c r="AV8">
        <v>1.74</v>
      </c>
      <c r="AW8">
        <v>1.64</v>
      </c>
      <c r="AX8">
        <v>1.46</v>
      </c>
      <c r="AY8">
        <v>1.27</v>
      </c>
      <c r="AZ8">
        <v>1.07</v>
      </c>
      <c r="BA8">
        <v>0.87</v>
      </c>
      <c r="BB8">
        <v>0.65</v>
      </c>
      <c r="BC8">
        <v>0.63</v>
      </c>
      <c r="BD8">
        <v>0.61</v>
      </c>
      <c r="BE8">
        <v>0.59</v>
      </c>
      <c r="BF8">
        <v>0.56999999999999995</v>
      </c>
      <c r="BG8">
        <v>0.54</v>
      </c>
    </row>
    <row r="9" spans="1:59">
      <c r="M9" t="s">
        <v>455</v>
      </c>
      <c r="N9">
        <v>1.72</v>
      </c>
      <c r="O9">
        <v>1.72</v>
      </c>
      <c r="P9">
        <v>1.7</v>
      </c>
      <c r="Q9">
        <v>1.68</v>
      </c>
      <c r="R9">
        <v>1.59</v>
      </c>
      <c r="S9">
        <v>1.49</v>
      </c>
      <c r="T9">
        <v>1.44</v>
      </c>
      <c r="U9">
        <v>1.34</v>
      </c>
      <c r="V9">
        <v>1.26</v>
      </c>
      <c r="W9">
        <v>1.27</v>
      </c>
      <c r="X9">
        <v>1.2</v>
      </c>
      <c r="Y9">
        <v>1.25</v>
      </c>
      <c r="Z9">
        <v>1.17</v>
      </c>
      <c r="AA9">
        <v>1.19</v>
      </c>
      <c r="AB9">
        <v>1.05</v>
      </c>
      <c r="AC9">
        <v>1.02</v>
      </c>
      <c r="AD9">
        <v>1.07</v>
      </c>
      <c r="AE9">
        <v>1.02</v>
      </c>
      <c r="AF9">
        <v>0.98</v>
      </c>
      <c r="AG9">
        <v>0.94</v>
      </c>
      <c r="AH9">
        <v>0.86</v>
      </c>
      <c r="AI9">
        <v>0.87</v>
      </c>
      <c r="AJ9">
        <v>0.83</v>
      </c>
      <c r="AK9">
        <v>0.79</v>
      </c>
      <c r="AL9">
        <v>0.77</v>
      </c>
      <c r="AM9">
        <v>0.73</v>
      </c>
      <c r="AN9">
        <v>0.69</v>
      </c>
      <c r="AO9">
        <v>0.66</v>
      </c>
      <c r="AP9">
        <v>0.65</v>
      </c>
      <c r="AQ9">
        <v>0.6</v>
      </c>
      <c r="AR9">
        <v>0.6</v>
      </c>
      <c r="AS9">
        <v>0.57999999999999996</v>
      </c>
      <c r="AT9">
        <v>0.56000000000000005</v>
      </c>
      <c r="AU9">
        <v>0.54</v>
      </c>
      <c r="AV9">
        <v>0.52</v>
      </c>
      <c r="AW9">
        <v>0.5</v>
      </c>
      <c r="AX9">
        <v>0.48</v>
      </c>
      <c r="AY9">
        <v>0.46</v>
      </c>
      <c r="AZ9">
        <v>0.44</v>
      </c>
      <c r="BA9">
        <v>0.43</v>
      </c>
      <c r="BB9">
        <v>0.41</v>
      </c>
      <c r="BC9">
        <v>0.4</v>
      </c>
      <c r="BD9">
        <v>0.39</v>
      </c>
      <c r="BE9">
        <v>0.41</v>
      </c>
      <c r="BF9">
        <v>0.42</v>
      </c>
      <c r="BG9">
        <v>0.41</v>
      </c>
    </row>
    <row r="27" s="22" customFormat="1"/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444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330</v>
      </c>
      <c r="M4" t="s">
        <v>445</v>
      </c>
      <c r="N4">
        <v>2.4300000000000002</v>
      </c>
      <c r="O4">
        <v>2.5499999999999998</v>
      </c>
      <c r="P4">
        <v>2.4900000000000002</v>
      </c>
      <c r="Q4">
        <v>2.2999999999999998</v>
      </c>
      <c r="R4">
        <v>2.29</v>
      </c>
      <c r="S4">
        <v>2.33</v>
      </c>
      <c r="T4">
        <v>2.5299999999999998</v>
      </c>
      <c r="U4">
        <v>2.5499999999999998</v>
      </c>
      <c r="V4">
        <v>2.5299999999999998</v>
      </c>
      <c r="W4">
        <v>2.5099999999999998</v>
      </c>
      <c r="X4">
        <v>2.4900000000000002</v>
      </c>
      <c r="Y4">
        <v>2.4300000000000002</v>
      </c>
      <c r="Z4">
        <v>2.39</v>
      </c>
      <c r="AA4">
        <v>2.31</v>
      </c>
      <c r="AB4">
        <v>2.19</v>
      </c>
      <c r="AC4">
        <v>2.16</v>
      </c>
      <c r="AD4">
        <v>2.16</v>
      </c>
      <c r="AE4">
        <v>2</v>
      </c>
      <c r="AF4">
        <v>1.99</v>
      </c>
      <c r="AG4">
        <v>1.96</v>
      </c>
      <c r="AH4">
        <v>1.98</v>
      </c>
      <c r="AI4">
        <v>1.89</v>
      </c>
      <c r="AJ4">
        <v>1.74</v>
      </c>
      <c r="AK4">
        <v>1.77</v>
      </c>
      <c r="AL4">
        <v>1.63</v>
      </c>
      <c r="AM4">
        <v>1.66</v>
      </c>
      <c r="AN4">
        <v>1.65</v>
      </c>
      <c r="AO4">
        <v>1.53</v>
      </c>
      <c r="AP4">
        <v>1.5</v>
      </c>
      <c r="AQ4">
        <v>1.43</v>
      </c>
      <c r="AR4">
        <v>1.37</v>
      </c>
      <c r="AS4">
        <v>1.37</v>
      </c>
      <c r="AT4">
        <v>1.35</v>
      </c>
      <c r="AU4">
        <v>1.32</v>
      </c>
      <c r="AV4">
        <v>1.31</v>
      </c>
      <c r="AW4">
        <v>1.28</v>
      </c>
      <c r="AX4">
        <v>1.23</v>
      </c>
      <c r="AY4">
        <v>1.19</v>
      </c>
      <c r="AZ4">
        <v>1.1399999999999999</v>
      </c>
      <c r="BA4">
        <v>1.1000000000000001</v>
      </c>
      <c r="BB4">
        <v>1.05</v>
      </c>
      <c r="BC4">
        <v>1.02</v>
      </c>
      <c r="BD4">
        <v>1</v>
      </c>
      <c r="BE4">
        <v>0.97</v>
      </c>
      <c r="BF4">
        <v>0.95</v>
      </c>
      <c r="BG4">
        <v>0.92</v>
      </c>
    </row>
    <row r="5" spans="1:59">
      <c r="B5" t="s">
        <v>450</v>
      </c>
      <c r="C5" t="s">
        <v>121</v>
      </c>
      <c r="M5" t="s">
        <v>446</v>
      </c>
      <c r="N5">
        <v>13.29</v>
      </c>
      <c r="O5">
        <v>13.15</v>
      </c>
      <c r="P5">
        <v>12.98</v>
      </c>
      <c r="Q5">
        <v>12.93</v>
      </c>
      <c r="R5">
        <v>12.74</v>
      </c>
      <c r="S5">
        <v>12.78</v>
      </c>
      <c r="T5">
        <v>12.4</v>
      </c>
      <c r="U5">
        <v>12.41</v>
      </c>
      <c r="V5">
        <v>12.39</v>
      </c>
      <c r="W5">
        <v>12</v>
      </c>
      <c r="X5">
        <v>11.97</v>
      </c>
      <c r="Y5">
        <v>12.01</v>
      </c>
      <c r="Z5">
        <v>12.06</v>
      </c>
      <c r="AA5">
        <v>11.86</v>
      </c>
      <c r="AB5">
        <v>11.78</v>
      </c>
      <c r="AC5">
        <v>11.59</v>
      </c>
      <c r="AD5">
        <v>11.31</v>
      </c>
      <c r="AE5">
        <v>11.5</v>
      </c>
      <c r="AF5">
        <v>11.49</v>
      </c>
      <c r="AG5">
        <v>11.31</v>
      </c>
      <c r="AH5">
        <v>11.24</v>
      </c>
      <c r="AI5">
        <v>11.22</v>
      </c>
      <c r="AJ5">
        <v>11.23</v>
      </c>
      <c r="AK5">
        <v>11.23</v>
      </c>
      <c r="AL5">
        <v>11.36</v>
      </c>
      <c r="AM5">
        <v>11.24</v>
      </c>
      <c r="AN5">
        <v>11.41</v>
      </c>
      <c r="AO5">
        <v>11.48</v>
      </c>
      <c r="AP5">
        <v>11.33</v>
      </c>
      <c r="AQ5">
        <v>11.31</v>
      </c>
      <c r="AR5">
        <v>11.41</v>
      </c>
      <c r="AS5">
        <v>11.15</v>
      </c>
      <c r="AT5">
        <v>11.11</v>
      </c>
      <c r="AU5">
        <v>10.72</v>
      </c>
      <c r="AV5">
        <v>10.69</v>
      </c>
      <c r="AW5">
        <v>10.59</v>
      </c>
      <c r="AX5">
        <v>10.52</v>
      </c>
      <c r="AY5">
        <v>10.49</v>
      </c>
      <c r="AZ5">
        <v>10.45</v>
      </c>
      <c r="BA5">
        <v>10.39</v>
      </c>
      <c r="BB5">
        <v>10.34</v>
      </c>
      <c r="BC5">
        <v>10.29</v>
      </c>
      <c r="BD5">
        <v>10.25</v>
      </c>
      <c r="BE5">
        <v>10.220000000000001</v>
      </c>
      <c r="BF5">
        <v>10.18</v>
      </c>
      <c r="BG5">
        <v>10.130000000000001</v>
      </c>
    </row>
    <row r="6" spans="1:59">
      <c r="M6" t="s">
        <v>447</v>
      </c>
      <c r="N6">
        <v>7.56</v>
      </c>
      <c r="O6">
        <v>6.76</v>
      </c>
      <c r="P6">
        <v>7.86</v>
      </c>
      <c r="Q6">
        <v>6.75</v>
      </c>
      <c r="R6">
        <v>6.19</v>
      </c>
      <c r="S6">
        <v>6.26</v>
      </c>
      <c r="T6">
        <v>5.63</v>
      </c>
      <c r="U6">
        <v>5.99</v>
      </c>
      <c r="V6">
        <v>5.79</v>
      </c>
      <c r="W6">
        <v>5.99</v>
      </c>
      <c r="X6">
        <v>6.04</v>
      </c>
      <c r="Y6">
        <v>5.34</v>
      </c>
      <c r="Z6">
        <v>6.27</v>
      </c>
      <c r="AA6">
        <v>6.02</v>
      </c>
      <c r="AB6">
        <v>5.72</v>
      </c>
      <c r="AC6">
        <v>5.53</v>
      </c>
      <c r="AD6">
        <v>5.92</v>
      </c>
      <c r="AE6">
        <v>6.51</v>
      </c>
      <c r="AF6">
        <v>5.91</v>
      </c>
      <c r="AG6">
        <v>5.17</v>
      </c>
      <c r="AH6">
        <v>4.45</v>
      </c>
      <c r="AI6">
        <v>5.0199999999999996</v>
      </c>
      <c r="AJ6">
        <v>4.7699999999999996</v>
      </c>
      <c r="AK6">
        <v>4.3099999999999996</v>
      </c>
      <c r="AL6">
        <v>5.62</v>
      </c>
      <c r="AM6">
        <v>4.7</v>
      </c>
      <c r="AN6">
        <v>4.84</v>
      </c>
      <c r="AO6">
        <v>4.3099999999999996</v>
      </c>
      <c r="AP6">
        <v>5.62</v>
      </c>
      <c r="AQ6">
        <v>5.21</v>
      </c>
      <c r="AR6">
        <v>5.1100000000000003</v>
      </c>
      <c r="AS6">
        <v>4.3600000000000003</v>
      </c>
      <c r="AT6">
        <v>4.62</v>
      </c>
      <c r="AU6">
        <v>4.5999999999999996</v>
      </c>
      <c r="AV6">
        <v>4.6100000000000003</v>
      </c>
      <c r="AW6">
        <v>4.47</v>
      </c>
      <c r="AX6">
        <v>4.24</v>
      </c>
      <c r="AY6">
        <v>3.95</v>
      </c>
      <c r="AZ6">
        <v>3.77</v>
      </c>
      <c r="BA6">
        <v>3.62</v>
      </c>
      <c r="BB6">
        <v>3.41</v>
      </c>
      <c r="BC6">
        <v>3.18</v>
      </c>
      <c r="BD6">
        <v>3.16</v>
      </c>
      <c r="BE6">
        <v>3.06</v>
      </c>
      <c r="BF6">
        <v>3.18</v>
      </c>
      <c r="BG6">
        <v>3.1</v>
      </c>
    </row>
    <row r="7" spans="1:59">
      <c r="M7" t="s">
        <v>448</v>
      </c>
      <c r="N7">
        <v>0.56999999999999995</v>
      </c>
      <c r="O7">
        <v>0.56000000000000005</v>
      </c>
      <c r="P7">
        <v>0.56000000000000005</v>
      </c>
      <c r="Q7">
        <v>0.54</v>
      </c>
      <c r="R7">
        <v>0.54</v>
      </c>
      <c r="S7">
        <v>0.51</v>
      </c>
      <c r="T7">
        <v>0.51</v>
      </c>
      <c r="U7">
        <v>0.51</v>
      </c>
      <c r="V7">
        <v>0.48</v>
      </c>
      <c r="W7">
        <v>0.44</v>
      </c>
      <c r="X7">
        <v>0.42</v>
      </c>
      <c r="Y7">
        <v>0.41</v>
      </c>
      <c r="Z7">
        <v>0.4</v>
      </c>
      <c r="AA7">
        <v>0.38</v>
      </c>
      <c r="AB7">
        <v>0.37</v>
      </c>
      <c r="AC7">
        <v>0.38</v>
      </c>
      <c r="AD7">
        <v>0.38</v>
      </c>
      <c r="AE7">
        <v>0.35</v>
      </c>
      <c r="AF7">
        <v>0.33</v>
      </c>
      <c r="AG7">
        <v>0.34</v>
      </c>
      <c r="AH7">
        <v>0.32</v>
      </c>
      <c r="AI7">
        <v>0.32</v>
      </c>
      <c r="AJ7">
        <v>0.38</v>
      </c>
      <c r="AK7">
        <v>0.3</v>
      </c>
      <c r="AL7">
        <v>0.33</v>
      </c>
      <c r="AM7">
        <v>0.28999999999999998</v>
      </c>
      <c r="AN7">
        <v>0.37</v>
      </c>
      <c r="AO7">
        <v>0.27</v>
      </c>
      <c r="AP7">
        <v>0.31</v>
      </c>
      <c r="AQ7">
        <v>0.28999999999999998</v>
      </c>
      <c r="AR7">
        <v>0.32</v>
      </c>
      <c r="AS7">
        <v>0.3</v>
      </c>
      <c r="AT7">
        <v>0.31</v>
      </c>
      <c r="AU7">
        <v>0.33</v>
      </c>
      <c r="AV7">
        <v>0.35</v>
      </c>
      <c r="AW7">
        <v>0.39</v>
      </c>
      <c r="AX7">
        <v>0.43</v>
      </c>
      <c r="AY7">
        <v>0.47</v>
      </c>
      <c r="AZ7">
        <v>0.51</v>
      </c>
      <c r="BA7">
        <v>0.52</v>
      </c>
      <c r="BB7">
        <v>0.57999999999999996</v>
      </c>
      <c r="BC7">
        <v>0.62</v>
      </c>
      <c r="BD7">
        <v>0.64</v>
      </c>
      <c r="BE7">
        <v>0.65</v>
      </c>
      <c r="BF7">
        <v>0.66</v>
      </c>
      <c r="BG7">
        <v>0.66</v>
      </c>
    </row>
    <row r="8" spans="1:59">
      <c r="M8" t="s">
        <v>449</v>
      </c>
      <c r="N8">
        <v>-1.23</v>
      </c>
      <c r="O8">
        <v>-1.1000000000000001</v>
      </c>
      <c r="P8">
        <v>-1.28</v>
      </c>
      <c r="Q8">
        <v>-1.49</v>
      </c>
      <c r="R8">
        <v>-1.38</v>
      </c>
      <c r="S8">
        <v>-1.35</v>
      </c>
      <c r="T8">
        <v>-1.38</v>
      </c>
      <c r="U8">
        <v>-1.28</v>
      </c>
      <c r="V8">
        <v>-1.1599999999999999</v>
      </c>
      <c r="W8">
        <v>-1.03</v>
      </c>
      <c r="X8">
        <v>-1.31</v>
      </c>
      <c r="Y8">
        <v>-1.0900000000000001</v>
      </c>
      <c r="Z8">
        <v>-0.99</v>
      </c>
      <c r="AA8">
        <v>-0.98</v>
      </c>
      <c r="AB8">
        <v>-0.93</v>
      </c>
      <c r="AC8">
        <v>-0.79</v>
      </c>
      <c r="AD8">
        <v>-1.01</v>
      </c>
      <c r="AE8">
        <v>-1.29</v>
      </c>
      <c r="AF8">
        <v>-2.11</v>
      </c>
      <c r="AG8">
        <v>-2.1</v>
      </c>
      <c r="AH8">
        <v>-2.2999999999999998</v>
      </c>
      <c r="AI8">
        <v>-3.3</v>
      </c>
      <c r="AJ8">
        <v>-3.67</v>
      </c>
      <c r="AK8">
        <v>-3.49</v>
      </c>
      <c r="AL8">
        <v>-4.1100000000000003</v>
      </c>
      <c r="AM8">
        <v>-4.18</v>
      </c>
      <c r="AN8">
        <v>-3.3</v>
      </c>
      <c r="AO8">
        <v>-2.73</v>
      </c>
      <c r="AP8">
        <v>-2.17</v>
      </c>
      <c r="AQ8">
        <v>-2.58</v>
      </c>
      <c r="AR8">
        <v>-2.29</v>
      </c>
      <c r="AS8">
        <v>-2.21</v>
      </c>
      <c r="AT8">
        <v>-1.9</v>
      </c>
      <c r="AU8">
        <v>-1.46</v>
      </c>
      <c r="AV8">
        <v>-0.33</v>
      </c>
      <c r="AW8">
        <v>-0.04</v>
      </c>
      <c r="AX8">
        <v>-0.02</v>
      </c>
      <c r="AY8">
        <v>-7.0000000000000007E-2</v>
      </c>
      <c r="AZ8">
        <v>-0.12</v>
      </c>
      <c r="BA8">
        <v>-0.17</v>
      </c>
      <c r="BB8">
        <v>-0.26</v>
      </c>
      <c r="BC8">
        <v>-0.22</v>
      </c>
      <c r="BD8">
        <v>-0.27</v>
      </c>
      <c r="BE8">
        <v>-0.31</v>
      </c>
      <c r="BF8">
        <v>-0.34</v>
      </c>
      <c r="BG8">
        <v>-0.36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451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126</v>
      </c>
      <c r="N29">
        <v>1.07</v>
      </c>
      <c r="O29">
        <v>0.3</v>
      </c>
      <c r="P29">
        <v>1.48</v>
      </c>
      <c r="Q29">
        <v>0.42</v>
      </c>
      <c r="R29">
        <v>-0.04</v>
      </c>
      <c r="S29">
        <v>0.21</v>
      </c>
      <c r="T29">
        <v>-0.39</v>
      </c>
      <c r="U29">
        <v>-0.02</v>
      </c>
      <c r="V29">
        <v>-0.11</v>
      </c>
      <c r="W29">
        <v>0.17</v>
      </c>
      <c r="X29">
        <v>0.28000000000000003</v>
      </c>
      <c r="Y29">
        <v>-0.36</v>
      </c>
      <c r="Z29">
        <v>0.67</v>
      </c>
      <c r="AA29">
        <v>0.45</v>
      </c>
      <c r="AB29">
        <v>0.23</v>
      </c>
      <c r="AC29">
        <v>-0.01</v>
      </c>
      <c r="AD29">
        <v>0.52</v>
      </c>
      <c r="AE29">
        <v>1.1200000000000001</v>
      </c>
      <c r="AF29">
        <v>0.53</v>
      </c>
      <c r="AG29">
        <v>-0.09</v>
      </c>
      <c r="AH29">
        <v>-0.78</v>
      </c>
      <c r="AI29">
        <v>-0.31</v>
      </c>
      <c r="AJ29">
        <v>-0.41</v>
      </c>
      <c r="AK29">
        <v>-0.63</v>
      </c>
      <c r="AL29">
        <v>0.11</v>
      </c>
      <c r="AM29">
        <v>-0.65</v>
      </c>
      <c r="AN29">
        <v>-0.4</v>
      </c>
      <c r="AO29">
        <v>-0.67</v>
      </c>
      <c r="AP29">
        <v>0.6</v>
      </c>
      <c r="AQ29">
        <v>0.24</v>
      </c>
      <c r="AR29">
        <v>-0.09</v>
      </c>
      <c r="AS29">
        <v>-0.57999999999999996</v>
      </c>
      <c r="AT29">
        <v>-0.32</v>
      </c>
      <c r="AU29">
        <v>-0.3</v>
      </c>
      <c r="AV29">
        <v>-0.31</v>
      </c>
      <c r="AW29">
        <v>-0.36</v>
      </c>
      <c r="AX29">
        <v>-0.44</v>
      </c>
      <c r="AY29">
        <v>-0.61</v>
      </c>
      <c r="AZ29">
        <v>-0.66</v>
      </c>
      <c r="BA29">
        <v>-0.69</v>
      </c>
      <c r="BB29">
        <v>-0.67</v>
      </c>
      <c r="BC29">
        <v>-0.73</v>
      </c>
      <c r="BD29">
        <v>-0.7</v>
      </c>
      <c r="BE29">
        <v>-0.75</v>
      </c>
      <c r="BF29">
        <v>-0.64</v>
      </c>
      <c r="BG29">
        <v>-0.66</v>
      </c>
    </row>
    <row r="30" spans="1:59">
      <c r="B30" t="s">
        <v>306</v>
      </c>
      <c r="C30" t="s">
        <v>121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1:59" s="22" customFormat="1">
      <c r="M2" s="23" t="s">
        <v>747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748</v>
      </c>
      <c r="N4">
        <v>5.0199999999999996</v>
      </c>
      <c r="O4">
        <v>5.32</v>
      </c>
      <c r="P4">
        <v>4.74</v>
      </c>
      <c r="Q4">
        <v>5.49</v>
      </c>
      <c r="R4">
        <v>4.99</v>
      </c>
      <c r="S4">
        <v>5.04</v>
      </c>
      <c r="T4">
        <v>5.39</v>
      </c>
      <c r="U4">
        <v>4.82</v>
      </c>
      <c r="V4">
        <v>4.72</v>
      </c>
      <c r="W4">
        <v>4.53</v>
      </c>
      <c r="X4">
        <v>4.05</v>
      </c>
      <c r="Y4">
        <v>4.25</v>
      </c>
      <c r="Z4">
        <v>3.99</v>
      </c>
      <c r="AA4">
        <v>3.97</v>
      </c>
      <c r="AB4">
        <v>3.83</v>
      </c>
      <c r="AC4">
        <v>3.73</v>
      </c>
      <c r="AD4">
        <v>3.49</v>
      </c>
      <c r="AE4">
        <v>3.27</v>
      </c>
      <c r="AF4">
        <v>3.15</v>
      </c>
      <c r="AG4">
        <v>3.07</v>
      </c>
      <c r="AH4">
        <v>3.41</v>
      </c>
      <c r="AI4">
        <v>2.9</v>
      </c>
      <c r="AJ4">
        <v>2.72</v>
      </c>
      <c r="AK4">
        <v>2.64</v>
      </c>
      <c r="AL4">
        <v>2.15</v>
      </c>
      <c r="AM4">
        <v>2.2599999999999998</v>
      </c>
      <c r="AN4">
        <v>2.29</v>
      </c>
      <c r="AO4">
        <v>2.16</v>
      </c>
      <c r="AP4">
        <v>2.11</v>
      </c>
      <c r="AQ4">
        <v>1.99</v>
      </c>
      <c r="AR4">
        <v>1.75</v>
      </c>
      <c r="AS4">
        <v>1.57</v>
      </c>
      <c r="AT4">
        <v>1.39</v>
      </c>
      <c r="AU4">
        <v>1.22</v>
      </c>
      <c r="AV4">
        <v>1.1000000000000001</v>
      </c>
      <c r="AW4">
        <v>0.97</v>
      </c>
      <c r="AX4">
        <v>0.82</v>
      </c>
      <c r="AY4">
        <v>0.69</v>
      </c>
      <c r="AZ4">
        <v>0.56999999999999995</v>
      </c>
      <c r="BA4">
        <v>0.45</v>
      </c>
      <c r="BB4">
        <v>0.34</v>
      </c>
      <c r="BC4">
        <v>0.3</v>
      </c>
      <c r="BD4">
        <v>0.26</v>
      </c>
      <c r="BE4">
        <v>0.22</v>
      </c>
      <c r="BF4">
        <v>0.2</v>
      </c>
      <c r="BG4">
        <v>0.17</v>
      </c>
    </row>
    <row r="5" spans="1:59">
      <c r="B5" t="s">
        <v>377</v>
      </c>
      <c r="C5" t="s">
        <v>121</v>
      </c>
      <c r="M5" t="s">
        <v>457</v>
      </c>
      <c r="N5">
        <v>0.1</v>
      </c>
      <c r="O5">
        <v>0.1</v>
      </c>
      <c r="P5">
        <v>0.1</v>
      </c>
      <c r="Q5">
        <v>0.1</v>
      </c>
      <c r="R5">
        <v>0.1</v>
      </c>
      <c r="S5">
        <v>0.1</v>
      </c>
      <c r="T5">
        <v>0.11</v>
      </c>
      <c r="U5">
        <v>0.11</v>
      </c>
      <c r="V5">
        <v>0.11</v>
      </c>
      <c r="W5">
        <v>0.11</v>
      </c>
      <c r="X5">
        <v>0.11</v>
      </c>
      <c r="Y5">
        <v>0.11</v>
      </c>
      <c r="Z5">
        <v>0.11</v>
      </c>
      <c r="AA5">
        <v>0.11</v>
      </c>
      <c r="AB5">
        <v>0.11</v>
      </c>
      <c r="AC5">
        <v>0.11</v>
      </c>
      <c r="AD5">
        <v>0.11</v>
      </c>
      <c r="AE5">
        <v>0.11</v>
      </c>
      <c r="AF5">
        <v>0.1</v>
      </c>
      <c r="AG5">
        <v>0.1</v>
      </c>
      <c r="AH5">
        <v>0.09</v>
      </c>
      <c r="AI5">
        <v>0.09</v>
      </c>
      <c r="AJ5">
        <v>0.08</v>
      </c>
      <c r="AK5">
        <v>0.08</v>
      </c>
      <c r="AL5">
        <v>0.08</v>
      </c>
      <c r="AM5">
        <v>0.08</v>
      </c>
      <c r="AN5">
        <v>0.08</v>
      </c>
      <c r="AO5">
        <v>0.08</v>
      </c>
      <c r="AP5">
        <v>0.08</v>
      </c>
      <c r="AQ5">
        <v>7.0000000000000007E-2</v>
      </c>
      <c r="AR5">
        <v>0.06</v>
      </c>
      <c r="AS5">
        <v>0.06</v>
      </c>
      <c r="AT5">
        <v>0.06</v>
      </c>
      <c r="AU5">
        <v>0.06</v>
      </c>
      <c r="AV5">
        <v>0.06</v>
      </c>
      <c r="AW5">
        <v>0.06</v>
      </c>
      <c r="AX5">
        <v>0.06</v>
      </c>
      <c r="AY5">
        <v>0.06</v>
      </c>
      <c r="AZ5">
        <v>0.06</v>
      </c>
      <c r="BA5">
        <v>0.06</v>
      </c>
      <c r="BB5">
        <v>0.06</v>
      </c>
      <c r="BC5">
        <v>0.06</v>
      </c>
      <c r="BD5">
        <v>0.06</v>
      </c>
      <c r="BE5">
        <v>0.06</v>
      </c>
      <c r="BF5">
        <v>0.06</v>
      </c>
      <c r="BG5">
        <v>0.06</v>
      </c>
    </row>
    <row r="6" spans="1:59">
      <c r="M6" t="s">
        <v>584</v>
      </c>
      <c r="N6">
        <v>0</v>
      </c>
      <c r="O6">
        <v>0</v>
      </c>
      <c r="P6">
        <v>0</v>
      </c>
      <c r="Q6">
        <v>0.03</v>
      </c>
      <c r="R6">
        <v>0.04</v>
      </c>
      <c r="S6">
        <v>0.06</v>
      </c>
      <c r="T6">
        <v>0.08</v>
      </c>
      <c r="U6">
        <v>0.1</v>
      </c>
      <c r="V6">
        <v>0.13</v>
      </c>
      <c r="W6">
        <v>0.13</v>
      </c>
      <c r="X6">
        <v>0.14000000000000001</v>
      </c>
      <c r="Y6">
        <v>0.14000000000000001</v>
      </c>
      <c r="Z6">
        <v>0.13</v>
      </c>
      <c r="AA6">
        <v>0.12</v>
      </c>
      <c r="AB6">
        <v>0.12</v>
      </c>
      <c r="AC6">
        <v>0.12</v>
      </c>
      <c r="AD6">
        <v>0.13</v>
      </c>
      <c r="AE6">
        <v>0.13</v>
      </c>
      <c r="AF6">
        <v>0.12</v>
      </c>
      <c r="AG6">
        <v>0.11</v>
      </c>
      <c r="AH6">
        <v>0.1</v>
      </c>
      <c r="AI6">
        <v>0.09</v>
      </c>
      <c r="AJ6">
        <v>0.08</v>
      </c>
      <c r="AK6">
        <v>0.06</v>
      </c>
      <c r="AL6">
        <v>0.05</v>
      </c>
      <c r="AM6">
        <v>0.04</v>
      </c>
      <c r="AN6">
        <v>0.03</v>
      </c>
      <c r="AO6">
        <v>0.03</v>
      </c>
      <c r="AP6">
        <v>0.03</v>
      </c>
      <c r="AQ6">
        <v>0.04</v>
      </c>
      <c r="AR6">
        <v>0.05</v>
      </c>
      <c r="AS6">
        <v>0.05</v>
      </c>
      <c r="AT6">
        <v>0.05</v>
      </c>
      <c r="AU6">
        <v>0.05</v>
      </c>
      <c r="AV6">
        <v>0.06</v>
      </c>
      <c r="AW6">
        <v>0.06</v>
      </c>
      <c r="AX6">
        <v>0.06</v>
      </c>
      <c r="AY6">
        <v>7.0000000000000007E-2</v>
      </c>
      <c r="AZ6">
        <v>7.0000000000000007E-2</v>
      </c>
      <c r="BA6">
        <v>7.0000000000000007E-2</v>
      </c>
      <c r="BB6">
        <v>7.0000000000000007E-2</v>
      </c>
      <c r="BC6">
        <v>7.0000000000000007E-2</v>
      </c>
      <c r="BD6">
        <v>7.0000000000000007E-2</v>
      </c>
      <c r="BE6">
        <v>7.0000000000000007E-2</v>
      </c>
      <c r="BF6">
        <v>7.0000000000000007E-2</v>
      </c>
      <c r="BG6">
        <v>7.0000000000000007E-2</v>
      </c>
    </row>
    <row r="26" spans="1:59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</row>
    <row r="27" spans="1:59" s="22" customFormat="1">
      <c r="M27" s="23" t="s">
        <v>791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792</v>
      </c>
      <c r="N29">
        <v>26.24</v>
      </c>
      <c r="O29">
        <v>27.04</v>
      </c>
      <c r="P29">
        <v>27.7</v>
      </c>
      <c r="Q29">
        <v>27.71</v>
      </c>
      <c r="R29">
        <v>28.58</v>
      </c>
      <c r="S29">
        <v>28.09</v>
      </c>
      <c r="T29">
        <v>28.49</v>
      </c>
      <c r="U29">
        <v>28.55</v>
      </c>
      <c r="V29">
        <v>28.67</v>
      </c>
      <c r="W29">
        <v>29.05</v>
      </c>
      <c r="X29">
        <v>29.73</v>
      </c>
      <c r="Y29">
        <v>29.73</v>
      </c>
      <c r="Z29">
        <v>30.24</v>
      </c>
      <c r="AA29">
        <v>30.22</v>
      </c>
      <c r="AB29">
        <v>30.93</v>
      </c>
      <c r="AC29">
        <v>31.57</v>
      </c>
      <c r="AD29">
        <v>32.18</v>
      </c>
      <c r="AE29">
        <v>32.24</v>
      </c>
      <c r="AF29">
        <v>31.96</v>
      </c>
      <c r="AG29">
        <v>31.17</v>
      </c>
      <c r="AH29">
        <v>31.62</v>
      </c>
      <c r="AI29">
        <v>31.01</v>
      </c>
      <c r="AJ29">
        <v>30.64</v>
      </c>
      <c r="AK29">
        <v>31.55</v>
      </c>
      <c r="AL29">
        <v>30.94</v>
      </c>
      <c r="AM29">
        <v>31.17</v>
      </c>
      <c r="AN29">
        <v>31.45</v>
      </c>
      <c r="AO29">
        <v>30.09</v>
      </c>
      <c r="AP29">
        <v>29.82</v>
      </c>
      <c r="AQ29">
        <v>31.35</v>
      </c>
      <c r="AR29">
        <v>33.5</v>
      </c>
      <c r="AS29">
        <v>30.76</v>
      </c>
      <c r="AT29">
        <v>30.39</v>
      </c>
      <c r="AU29">
        <v>30.01</v>
      </c>
      <c r="AV29">
        <v>29.64</v>
      </c>
      <c r="AW29">
        <v>29.26</v>
      </c>
      <c r="AX29">
        <v>29.2</v>
      </c>
      <c r="AY29">
        <v>29.14</v>
      </c>
      <c r="AZ29">
        <v>29.08</v>
      </c>
      <c r="BA29">
        <v>29.01</v>
      </c>
      <c r="BB29">
        <v>28.95</v>
      </c>
      <c r="BC29">
        <v>28.83</v>
      </c>
      <c r="BD29">
        <v>28.71</v>
      </c>
      <c r="BE29">
        <v>28.59</v>
      </c>
      <c r="BF29">
        <v>28.46</v>
      </c>
      <c r="BG29">
        <v>28.34</v>
      </c>
    </row>
    <row r="30" spans="1:59">
      <c r="B30" t="s">
        <v>377</v>
      </c>
      <c r="C30" t="s">
        <v>121</v>
      </c>
      <c r="M30" t="s">
        <v>457</v>
      </c>
      <c r="N30">
        <v>1.63</v>
      </c>
      <c r="O30">
        <v>1.66</v>
      </c>
      <c r="P30">
        <v>1.62</v>
      </c>
      <c r="Q30">
        <v>1.69</v>
      </c>
      <c r="R30">
        <v>1.83</v>
      </c>
      <c r="S30">
        <v>1.88</v>
      </c>
      <c r="T30">
        <v>2.0299999999999998</v>
      </c>
      <c r="U30">
        <v>1.97</v>
      </c>
      <c r="V30">
        <v>1.94</v>
      </c>
      <c r="W30">
        <v>1.97</v>
      </c>
      <c r="X30">
        <v>2</v>
      </c>
      <c r="Y30">
        <v>1.99</v>
      </c>
      <c r="Z30">
        <v>1.9</v>
      </c>
      <c r="AA30">
        <v>1.91</v>
      </c>
      <c r="AB30">
        <v>1.94</v>
      </c>
      <c r="AC30">
        <v>1.89</v>
      </c>
      <c r="AD30">
        <v>1.87</v>
      </c>
      <c r="AE30">
        <v>1.84</v>
      </c>
      <c r="AF30">
        <v>1.72</v>
      </c>
      <c r="AG30">
        <v>1.64</v>
      </c>
      <c r="AH30">
        <v>1.65</v>
      </c>
      <c r="AI30">
        <v>1.51</v>
      </c>
      <c r="AJ30">
        <v>1.44</v>
      </c>
      <c r="AK30">
        <v>1.35</v>
      </c>
      <c r="AL30">
        <v>1.29</v>
      </c>
      <c r="AM30">
        <v>1.31</v>
      </c>
      <c r="AN30">
        <v>1.23</v>
      </c>
      <c r="AO30">
        <v>1.18</v>
      </c>
      <c r="AP30">
        <v>1.1399999999999999</v>
      </c>
      <c r="AQ30">
        <v>1.07</v>
      </c>
      <c r="AR30">
        <v>0.91</v>
      </c>
      <c r="AS30">
        <v>0.93</v>
      </c>
      <c r="AT30">
        <v>0.93</v>
      </c>
      <c r="AU30">
        <v>0.93</v>
      </c>
      <c r="AV30">
        <v>0.93</v>
      </c>
      <c r="AW30">
        <v>0.93</v>
      </c>
      <c r="AX30">
        <v>0.93</v>
      </c>
      <c r="AY30">
        <v>0.93</v>
      </c>
      <c r="AZ30">
        <v>0.93</v>
      </c>
      <c r="BA30">
        <v>0.93</v>
      </c>
      <c r="BB30">
        <v>0.93</v>
      </c>
      <c r="BC30">
        <v>0.93</v>
      </c>
      <c r="BD30">
        <v>0.93</v>
      </c>
      <c r="BE30">
        <v>0.93</v>
      </c>
      <c r="BF30">
        <v>0.93</v>
      </c>
      <c r="BG30">
        <v>0.93</v>
      </c>
    </row>
    <row r="31" spans="1:59">
      <c r="M31" t="s">
        <v>441</v>
      </c>
      <c r="N31">
        <v>141.46</v>
      </c>
      <c r="O31">
        <v>155.24</v>
      </c>
      <c r="P31">
        <v>147.87</v>
      </c>
      <c r="Q31">
        <v>162.9</v>
      </c>
      <c r="R31">
        <v>155.32</v>
      </c>
      <c r="S31">
        <v>159.93</v>
      </c>
      <c r="T31">
        <v>172.29</v>
      </c>
      <c r="U31">
        <v>159.37</v>
      </c>
      <c r="V31">
        <v>158.58000000000001</v>
      </c>
      <c r="W31">
        <v>153.38</v>
      </c>
      <c r="X31">
        <v>145.43</v>
      </c>
      <c r="Y31">
        <v>155.91</v>
      </c>
      <c r="Z31">
        <v>150.97</v>
      </c>
      <c r="AA31">
        <v>155.75</v>
      </c>
      <c r="AB31">
        <v>154.74</v>
      </c>
      <c r="AC31">
        <v>156.52000000000001</v>
      </c>
      <c r="AD31">
        <v>155.94</v>
      </c>
      <c r="AE31">
        <v>155.94</v>
      </c>
      <c r="AF31">
        <v>155.69999999999999</v>
      </c>
      <c r="AG31">
        <v>156.91</v>
      </c>
      <c r="AH31">
        <v>177.2</v>
      </c>
      <c r="AI31">
        <v>156.61000000000001</v>
      </c>
      <c r="AJ31">
        <v>155.11000000000001</v>
      </c>
      <c r="AK31">
        <v>155.68</v>
      </c>
      <c r="AL31">
        <v>142.15</v>
      </c>
      <c r="AM31">
        <v>154.53</v>
      </c>
      <c r="AN31">
        <v>160.63999999999999</v>
      </c>
      <c r="AO31">
        <v>157.44999999999999</v>
      </c>
      <c r="AP31">
        <v>155.5</v>
      </c>
      <c r="AQ31">
        <v>151.46</v>
      </c>
      <c r="AR31">
        <v>146.61000000000001</v>
      </c>
      <c r="AS31">
        <v>155.43</v>
      </c>
      <c r="AT31">
        <v>154.9</v>
      </c>
      <c r="AU31">
        <v>154.36000000000001</v>
      </c>
      <c r="AV31">
        <v>153.83000000000001</v>
      </c>
      <c r="AW31">
        <v>153.30000000000001</v>
      </c>
      <c r="AX31">
        <v>152.72</v>
      </c>
      <c r="AY31">
        <v>152.13999999999999</v>
      </c>
      <c r="AZ31">
        <v>151.56</v>
      </c>
      <c r="BA31">
        <v>150.97999999999999</v>
      </c>
      <c r="BB31">
        <v>150.38999999999999</v>
      </c>
      <c r="BC31">
        <v>149.56</v>
      </c>
      <c r="BD31">
        <v>148.74</v>
      </c>
      <c r="BE31">
        <v>147.91</v>
      </c>
      <c r="BF31">
        <v>147.08000000000001</v>
      </c>
      <c r="BG31">
        <v>146.25</v>
      </c>
    </row>
    <row r="51" spans="1:54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</row>
    <row r="52" spans="1:54" s="22" customFormat="1">
      <c r="M52" s="23" t="s">
        <v>780</v>
      </c>
    </row>
    <row r="53" spans="1:54">
      <c r="M53" s="14" t="s">
        <v>121</v>
      </c>
      <c r="N53" s="14" t="s">
        <v>267</v>
      </c>
      <c r="O53" s="14" t="s">
        <v>268</v>
      </c>
      <c r="P53" s="14" t="s">
        <v>269</v>
      </c>
      <c r="Q53" s="14" t="s">
        <v>270</v>
      </c>
      <c r="R53" s="14" t="s">
        <v>271</v>
      </c>
      <c r="S53" s="14" t="s">
        <v>272</v>
      </c>
      <c r="T53" s="14" t="s">
        <v>273</v>
      </c>
      <c r="U53" s="14" t="s">
        <v>274</v>
      </c>
      <c r="V53" s="14" t="s">
        <v>275</v>
      </c>
      <c r="W53" s="14" t="s">
        <v>276</v>
      </c>
      <c r="X53" s="14" t="s">
        <v>277</v>
      </c>
      <c r="Y53" s="14" t="s">
        <v>278</v>
      </c>
      <c r="Z53" s="14" t="s">
        <v>279</v>
      </c>
      <c r="AA53" s="14" t="s">
        <v>280</v>
      </c>
      <c r="AB53" s="14" t="s">
        <v>281</v>
      </c>
      <c r="AC53" s="14" t="s">
        <v>282</v>
      </c>
      <c r="AD53" s="14" t="s">
        <v>283</v>
      </c>
      <c r="AE53" s="14" t="s">
        <v>284</v>
      </c>
      <c r="AF53" s="14" t="s">
        <v>285</v>
      </c>
      <c r="AG53" s="14" t="s">
        <v>286</v>
      </c>
      <c r="AH53" s="14" t="s">
        <v>234</v>
      </c>
      <c r="AI53" s="14" t="s">
        <v>287</v>
      </c>
      <c r="AJ53" s="14" t="s">
        <v>288</v>
      </c>
      <c r="AK53" s="14" t="s">
        <v>289</v>
      </c>
      <c r="AL53" s="14" t="s">
        <v>290</v>
      </c>
      <c r="AM53" s="14" t="s">
        <v>291</v>
      </c>
    </row>
    <row r="54" spans="1:54">
      <c r="B54" t="s">
        <v>306</v>
      </c>
      <c r="M54" t="s">
        <v>763</v>
      </c>
      <c r="N54">
        <v>203.2</v>
      </c>
      <c r="O54">
        <v>208.8</v>
      </c>
      <c r="P54">
        <v>210.4</v>
      </c>
      <c r="Q54">
        <v>212.1</v>
      </c>
      <c r="R54">
        <v>213.7</v>
      </c>
      <c r="S54">
        <v>215</v>
      </c>
      <c r="T54">
        <v>216.5</v>
      </c>
      <c r="U54">
        <v>218.1</v>
      </c>
      <c r="V54">
        <v>220</v>
      </c>
      <c r="W54">
        <v>221.5</v>
      </c>
      <c r="X54">
        <v>223.9</v>
      </c>
      <c r="Y54">
        <v>224.94</v>
      </c>
      <c r="Z54">
        <v>225.98</v>
      </c>
      <c r="AA54">
        <v>227.02</v>
      </c>
      <c r="AB54">
        <v>228.06</v>
      </c>
      <c r="AC54">
        <v>229.1</v>
      </c>
      <c r="AD54">
        <v>229.56</v>
      </c>
      <c r="AE54">
        <v>230.02</v>
      </c>
      <c r="AF54">
        <v>230.48</v>
      </c>
      <c r="AG54">
        <v>230.94</v>
      </c>
      <c r="AH54">
        <v>231.4</v>
      </c>
      <c r="AI54">
        <v>231.5</v>
      </c>
      <c r="AJ54">
        <v>231.6</v>
      </c>
      <c r="AK54">
        <v>231.7</v>
      </c>
      <c r="AL54">
        <v>231.8</v>
      </c>
      <c r="AM54">
        <v>231.9</v>
      </c>
    </row>
    <row r="55" spans="1:54">
      <c r="B55" t="s">
        <v>305</v>
      </c>
      <c r="C55" t="s">
        <v>121</v>
      </c>
      <c r="M55" t="s">
        <v>764</v>
      </c>
      <c r="N55">
        <v>75.5</v>
      </c>
      <c r="O55">
        <v>77.099999999999994</v>
      </c>
      <c r="P55">
        <v>77.5</v>
      </c>
      <c r="Q55">
        <v>78.2</v>
      </c>
      <c r="R55">
        <v>79</v>
      </c>
      <c r="S55">
        <v>79.599999999999994</v>
      </c>
      <c r="T55">
        <v>80.3</v>
      </c>
      <c r="U55">
        <v>81.2</v>
      </c>
      <c r="V55">
        <v>82.8</v>
      </c>
      <c r="W55">
        <v>84.3</v>
      </c>
      <c r="X55">
        <v>86.2</v>
      </c>
      <c r="Y55">
        <v>87.38</v>
      </c>
      <c r="Z55">
        <v>88.56</v>
      </c>
      <c r="AA55">
        <v>89.74</v>
      </c>
      <c r="AB55">
        <v>90.92</v>
      </c>
      <c r="AC55">
        <v>92.1</v>
      </c>
      <c r="AD55">
        <v>93</v>
      </c>
      <c r="AE55">
        <v>93.9</v>
      </c>
      <c r="AF55">
        <v>94.8</v>
      </c>
      <c r="AG55">
        <v>95.7</v>
      </c>
      <c r="AH55">
        <v>96.6</v>
      </c>
      <c r="AI55">
        <v>97.26</v>
      </c>
      <c r="AJ55">
        <v>97.92</v>
      </c>
      <c r="AK55">
        <v>98.58</v>
      </c>
      <c r="AL55">
        <v>99.24</v>
      </c>
      <c r="AM55">
        <v>99.9</v>
      </c>
    </row>
    <row r="76" spans="1:59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</row>
    <row r="77" spans="1:59" s="22" customFormat="1">
      <c r="M77" s="23" t="s">
        <v>759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432</v>
      </c>
      <c r="N79">
        <v>0.75</v>
      </c>
      <c r="O79">
        <v>1.29</v>
      </c>
      <c r="P79">
        <v>1.01</v>
      </c>
      <c r="Q79">
        <v>0.95</v>
      </c>
      <c r="R79">
        <v>0.76</v>
      </c>
      <c r="S79">
        <v>0.49</v>
      </c>
      <c r="T79">
        <v>0.17</v>
      </c>
      <c r="U79">
        <v>0.16</v>
      </c>
      <c r="V79">
        <v>0.19</v>
      </c>
      <c r="W79">
        <v>0.13</v>
      </c>
      <c r="X79">
        <v>0.05</v>
      </c>
      <c r="Y79">
        <v>0.05</v>
      </c>
      <c r="Z79">
        <v>0.04</v>
      </c>
      <c r="AA79">
        <v>0.03</v>
      </c>
      <c r="AB79">
        <v>0.03</v>
      </c>
      <c r="AC79">
        <v>0.01</v>
      </c>
      <c r="AD79">
        <v>0</v>
      </c>
      <c r="AE79">
        <v>0.01</v>
      </c>
      <c r="AF79">
        <v>0.02</v>
      </c>
      <c r="AG79">
        <v>0.02</v>
      </c>
      <c r="AH79">
        <v>0.03</v>
      </c>
      <c r="AI79">
        <v>0.03</v>
      </c>
      <c r="AJ79">
        <v>0.02</v>
      </c>
      <c r="AK79">
        <v>0.02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1:59">
      <c r="B80" t="s">
        <v>761</v>
      </c>
      <c r="C80" t="s">
        <v>121</v>
      </c>
      <c r="M80" t="s">
        <v>430</v>
      </c>
      <c r="N80">
        <v>51.91</v>
      </c>
      <c r="O80">
        <v>52.64</v>
      </c>
      <c r="P80">
        <v>44.65</v>
      </c>
      <c r="Q80">
        <v>51.9</v>
      </c>
      <c r="R80">
        <v>45.39</v>
      </c>
      <c r="S80">
        <v>44.75</v>
      </c>
      <c r="T80">
        <v>46.94</v>
      </c>
      <c r="U80">
        <v>40.950000000000003</v>
      </c>
      <c r="V80">
        <v>39.1</v>
      </c>
      <c r="W80">
        <v>36.78</v>
      </c>
      <c r="X80">
        <v>31.22</v>
      </c>
      <c r="Y80">
        <v>32.5</v>
      </c>
      <c r="Z80">
        <v>29.98</v>
      </c>
      <c r="AA80">
        <v>28.17</v>
      </c>
      <c r="AB80">
        <v>26.5</v>
      </c>
      <c r="AC80">
        <v>25.34</v>
      </c>
      <c r="AD80">
        <v>22.82</v>
      </c>
      <c r="AE80">
        <v>20.82</v>
      </c>
      <c r="AF80">
        <v>19.57</v>
      </c>
      <c r="AG80">
        <v>18.52</v>
      </c>
      <c r="AH80">
        <v>19.399999999999999</v>
      </c>
      <c r="AI80">
        <v>16.25</v>
      </c>
      <c r="AJ80">
        <v>13.87</v>
      </c>
      <c r="AK80">
        <v>13.01</v>
      </c>
      <c r="AL80">
        <v>9.4</v>
      </c>
      <c r="AM80">
        <v>9.64</v>
      </c>
      <c r="AN80">
        <v>9.19</v>
      </c>
      <c r="AO80">
        <v>8.32</v>
      </c>
      <c r="AP80">
        <v>8.3699999999999992</v>
      </c>
      <c r="AQ80">
        <v>7.52</v>
      </c>
      <c r="AR80">
        <v>6.52</v>
      </c>
      <c r="AS80">
        <v>6.02</v>
      </c>
      <c r="AT80">
        <v>5.1100000000000003</v>
      </c>
      <c r="AU80">
        <v>4.21</v>
      </c>
      <c r="AV80">
        <v>3.3</v>
      </c>
      <c r="AW80">
        <v>2.4</v>
      </c>
      <c r="AX80">
        <v>2.17</v>
      </c>
      <c r="AY80">
        <v>1.95</v>
      </c>
      <c r="AZ80">
        <v>1.73</v>
      </c>
      <c r="BA80">
        <v>1.5</v>
      </c>
      <c r="BB80">
        <v>1.28</v>
      </c>
      <c r="BC80">
        <v>1.2</v>
      </c>
      <c r="BD80">
        <v>1.1299999999999999</v>
      </c>
      <c r="BE80">
        <v>1.05</v>
      </c>
      <c r="BF80">
        <v>0.97</v>
      </c>
      <c r="BG80">
        <v>0.89</v>
      </c>
    </row>
    <row r="81" spans="13:59">
      <c r="M81" t="s">
        <v>433</v>
      </c>
      <c r="N81">
        <v>17.03</v>
      </c>
      <c r="O81">
        <v>20.09</v>
      </c>
      <c r="P81">
        <v>21.12</v>
      </c>
      <c r="Q81">
        <v>24.59</v>
      </c>
      <c r="R81">
        <v>24.46</v>
      </c>
      <c r="S81">
        <v>26.68</v>
      </c>
      <c r="T81">
        <v>30.17</v>
      </c>
      <c r="U81">
        <v>28.15</v>
      </c>
      <c r="V81">
        <v>28.97</v>
      </c>
      <c r="W81">
        <v>28.82</v>
      </c>
      <c r="X81">
        <v>27.42</v>
      </c>
      <c r="Y81">
        <v>29.11</v>
      </c>
      <c r="Z81">
        <v>27.95</v>
      </c>
      <c r="AA81">
        <v>29.89</v>
      </c>
      <c r="AB81">
        <v>29.72</v>
      </c>
      <c r="AC81">
        <v>29.4</v>
      </c>
      <c r="AD81">
        <v>28.48</v>
      </c>
      <c r="AE81">
        <v>26.48</v>
      </c>
      <c r="AF81">
        <v>26.43</v>
      </c>
      <c r="AG81">
        <v>26.59</v>
      </c>
      <c r="AH81">
        <v>31.34</v>
      </c>
      <c r="AI81">
        <v>27.07</v>
      </c>
      <c r="AJ81">
        <v>27.12</v>
      </c>
      <c r="AK81">
        <v>27.11</v>
      </c>
      <c r="AL81">
        <v>23.6</v>
      </c>
      <c r="AM81">
        <v>24.79</v>
      </c>
      <c r="AN81">
        <v>25.97</v>
      </c>
      <c r="AO81">
        <v>24.6</v>
      </c>
      <c r="AP81">
        <v>23.83</v>
      </c>
      <c r="AQ81">
        <v>23.14</v>
      </c>
      <c r="AR81">
        <v>20.76</v>
      </c>
      <c r="AS81">
        <v>18.170000000000002</v>
      </c>
      <c r="AT81">
        <v>16.170000000000002</v>
      </c>
      <c r="AU81">
        <v>14.31</v>
      </c>
      <c r="AV81">
        <v>13.1</v>
      </c>
      <c r="AW81">
        <v>12.03</v>
      </c>
      <c r="AX81">
        <v>9.8000000000000007</v>
      </c>
      <c r="AY81">
        <v>7.85</v>
      </c>
      <c r="AZ81">
        <v>5.98</v>
      </c>
      <c r="BA81">
        <v>4.24</v>
      </c>
      <c r="BB81">
        <v>2.72</v>
      </c>
      <c r="BC81">
        <v>2.04</v>
      </c>
      <c r="BD81">
        <v>1.52</v>
      </c>
      <c r="BE81">
        <v>1.04</v>
      </c>
      <c r="BF81">
        <v>0.74</v>
      </c>
      <c r="BG81">
        <v>0.5</v>
      </c>
    </row>
    <row r="82" spans="13:59">
      <c r="M82" t="s">
        <v>434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0.08</v>
      </c>
      <c r="AM82">
        <v>0.26</v>
      </c>
      <c r="AN82">
        <v>0.81</v>
      </c>
      <c r="AO82">
        <v>1.35</v>
      </c>
      <c r="AP82">
        <v>1.83</v>
      </c>
      <c r="AQ82">
        <v>2.5499999999999998</v>
      </c>
      <c r="AR82">
        <v>3.94</v>
      </c>
      <c r="AS82">
        <v>6.07</v>
      </c>
      <c r="AT82">
        <v>6.83</v>
      </c>
      <c r="AU82">
        <v>7.43</v>
      </c>
      <c r="AV82">
        <v>7.4</v>
      </c>
      <c r="AW82">
        <v>7.22</v>
      </c>
      <c r="AX82">
        <v>7.71</v>
      </c>
      <c r="AY82">
        <v>7.91</v>
      </c>
      <c r="AZ82">
        <v>8.0299999999999994</v>
      </c>
      <c r="BA82">
        <v>8.02</v>
      </c>
      <c r="BB82">
        <v>7.79</v>
      </c>
      <c r="BC82">
        <v>7.42</v>
      </c>
      <c r="BD82">
        <v>6.91</v>
      </c>
      <c r="BE82">
        <v>6.34</v>
      </c>
      <c r="BF82">
        <v>5.6</v>
      </c>
      <c r="BG82">
        <v>4.8</v>
      </c>
    </row>
    <row r="83" spans="13:59">
      <c r="M83" t="s">
        <v>366</v>
      </c>
      <c r="N83">
        <v>14.04</v>
      </c>
      <c r="O83">
        <v>15.5</v>
      </c>
      <c r="P83">
        <v>15.81</v>
      </c>
      <c r="Q83">
        <v>16.61</v>
      </c>
      <c r="R83">
        <v>15.98</v>
      </c>
      <c r="S83">
        <v>15.84</v>
      </c>
      <c r="T83">
        <v>16.3</v>
      </c>
      <c r="U83">
        <v>16.46</v>
      </c>
      <c r="V83">
        <v>14.91</v>
      </c>
      <c r="W83">
        <v>15.06</v>
      </c>
      <c r="X83">
        <v>17.739999999999998</v>
      </c>
      <c r="Y83">
        <v>20.39</v>
      </c>
      <c r="Z83">
        <v>20.97</v>
      </c>
      <c r="AA83">
        <v>23.76</v>
      </c>
      <c r="AB83">
        <v>25.18</v>
      </c>
      <c r="AC83">
        <v>29.3</v>
      </c>
      <c r="AD83">
        <v>32.33</v>
      </c>
      <c r="AE83">
        <v>38.409999999999997</v>
      </c>
      <c r="AF83">
        <v>37.36</v>
      </c>
      <c r="AG83">
        <v>37.22</v>
      </c>
      <c r="AH83">
        <v>39.81</v>
      </c>
      <c r="AI83">
        <v>35.869999999999997</v>
      </c>
      <c r="AJ83">
        <v>34.58</v>
      </c>
      <c r="AK83">
        <v>35.880000000000003</v>
      </c>
      <c r="AL83">
        <v>34.979999999999997</v>
      </c>
      <c r="AM83">
        <v>40.520000000000003</v>
      </c>
      <c r="AN83">
        <v>42.77</v>
      </c>
      <c r="AO83">
        <v>40.700000000000003</v>
      </c>
      <c r="AP83">
        <v>38.43</v>
      </c>
      <c r="AQ83">
        <v>35.340000000000003</v>
      </c>
      <c r="AR83">
        <v>33.229999999999997</v>
      </c>
      <c r="AS83">
        <v>35.94</v>
      </c>
      <c r="AT83">
        <v>35.51</v>
      </c>
      <c r="AU83">
        <v>35.090000000000003</v>
      </c>
      <c r="AV83">
        <v>34.67</v>
      </c>
      <c r="AW83">
        <v>34.25</v>
      </c>
      <c r="AX83">
        <v>33.49</v>
      </c>
      <c r="AY83">
        <v>32.72</v>
      </c>
      <c r="AZ83">
        <v>31.96</v>
      </c>
      <c r="BA83">
        <v>31.2</v>
      </c>
      <c r="BB83">
        <v>30.43</v>
      </c>
      <c r="BC83">
        <v>28.96</v>
      </c>
      <c r="BD83">
        <v>27.5</v>
      </c>
      <c r="BE83">
        <v>26.03</v>
      </c>
      <c r="BF83">
        <v>24.56</v>
      </c>
      <c r="BG83">
        <v>23.09</v>
      </c>
    </row>
    <row r="84" spans="13:59">
      <c r="M84" t="s">
        <v>435</v>
      </c>
      <c r="N84">
        <v>1.65</v>
      </c>
      <c r="O84">
        <v>1.63</v>
      </c>
      <c r="P84">
        <v>1.73</v>
      </c>
      <c r="Q84">
        <v>1.88</v>
      </c>
      <c r="R84">
        <v>1.97</v>
      </c>
      <c r="S84">
        <v>2.0699999999999998</v>
      </c>
      <c r="T84">
        <v>2.19</v>
      </c>
      <c r="U84">
        <v>2.31</v>
      </c>
      <c r="V84">
        <v>2.42</v>
      </c>
      <c r="W84">
        <v>2.52</v>
      </c>
      <c r="X84">
        <v>2.59</v>
      </c>
      <c r="Y84">
        <v>2.65</v>
      </c>
      <c r="Z84">
        <v>2.67</v>
      </c>
      <c r="AA84">
        <v>2.69</v>
      </c>
      <c r="AB84">
        <v>2.75</v>
      </c>
      <c r="AC84">
        <v>2.94</v>
      </c>
      <c r="AD84">
        <v>3.26</v>
      </c>
      <c r="AE84">
        <v>3.26</v>
      </c>
      <c r="AF84">
        <v>3.61</v>
      </c>
      <c r="AG84">
        <v>3.91</v>
      </c>
      <c r="AH84">
        <v>4.2</v>
      </c>
      <c r="AI84">
        <v>4.5</v>
      </c>
      <c r="AJ84">
        <v>4.95</v>
      </c>
      <c r="AK84">
        <v>5.19</v>
      </c>
      <c r="AL84">
        <v>5.42</v>
      </c>
      <c r="AM84">
        <v>6.02</v>
      </c>
      <c r="AN84">
        <v>6.7</v>
      </c>
      <c r="AO84">
        <v>6.87</v>
      </c>
      <c r="AP84">
        <v>7.77</v>
      </c>
      <c r="AQ84">
        <v>8.7799999999999994</v>
      </c>
      <c r="AR84">
        <v>10.039999999999999</v>
      </c>
      <c r="AS84">
        <v>10.68</v>
      </c>
      <c r="AT84">
        <v>11.47</v>
      </c>
      <c r="AU84">
        <v>12.25</v>
      </c>
      <c r="AV84">
        <v>13.03</v>
      </c>
      <c r="AW84">
        <v>13.82</v>
      </c>
      <c r="AX84">
        <v>14.83</v>
      </c>
      <c r="AY84">
        <v>15.84</v>
      </c>
      <c r="AZ84">
        <v>16.850000000000001</v>
      </c>
      <c r="BA84">
        <v>17.86</v>
      </c>
      <c r="BB84">
        <v>18.87</v>
      </c>
      <c r="BC84">
        <v>20.149999999999999</v>
      </c>
      <c r="BD84">
        <v>21.43</v>
      </c>
      <c r="BE84">
        <v>22.71</v>
      </c>
      <c r="BF84">
        <v>23.99</v>
      </c>
      <c r="BG84">
        <v>25.27</v>
      </c>
    </row>
    <row r="85" spans="13:59">
      <c r="M85" t="s">
        <v>604</v>
      </c>
      <c r="N85">
        <v>8.57</v>
      </c>
      <c r="O85">
        <v>9.44</v>
      </c>
      <c r="P85">
        <v>9.0500000000000007</v>
      </c>
      <c r="Q85">
        <v>9.49</v>
      </c>
      <c r="R85">
        <v>8.9600000000000009</v>
      </c>
      <c r="S85">
        <v>8.9700000000000006</v>
      </c>
      <c r="T85">
        <v>9.65</v>
      </c>
      <c r="U85">
        <v>8.59</v>
      </c>
      <c r="V85">
        <v>8.27</v>
      </c>
      <c r="W85">
        <v>7.97</v>
      </c>
      <c r="X85">
        <v>7.04</v>
      </c>
      <c r="Y85">
        <v>6.84</v>
      </c>
      <c r="Z85">
        <v>6.44</v>
      </c>
      <c r="AA85">
        <v>6.73</v>
      </c>
      <c r="AB85">
        <v>6.27</v>
      </c>
      <c r="AC85">
        <v>6.05</v>
      </c>
      <c r="AD85">
        <v>5.89</v>
      </c>
      <c r="AE85">
        <v>5.01</v>
      </c>
      <c r="AF85">
        <v>5.05</v>
      </c>
      <c r="AG85">
        <v>5.18</v>
      </c>
      <c r="AH85">
        <v>5.78</v>
      </c>
      <c r="AI85">
        <v>5.39</v>
      </c>
      <c r="AJ85">
        <v>5.32</v>
      </c>
      <c r="AK85">
        <v>5.56</v>
      </c>
      <c r="AL85">
        <v>5.43</v>
      </c>
      <c r="AM85">
        <v>5.47</v>
      </c>
      <c r="AN85">
        <v>5.53</v>
      </c>
      <c r="AO85">
        <v>5.33</v>
      </c>
      <c r="AP85">
        <v>5.25</v>
      </c>
      <c r="AQ85">
        <v>5.52</v>
      </c>
      <c r="AR85">
        <v>5.91</v>
      </c>
      <c r="AS85">
        <v>6.03</v>
      </c>
      <c r="AT85">
        <v>6.26</v>
      </c>
      <c r="AU85">
        <v>6.5</v>
      </c>
      <c r="AV85">
        <v>6.74</v>
      </c>
      <c r="AW85">
        <v>6.97</v>
      </c>
      <c r="AX85">
        <v>7.32</v>
      </c>
      <c r="AY85">
        <v>7.67</v>
      </c>
      <c r="AZ85">
        <v>8.02</v>
      </c>
      <c r="BA85">
        <v>8.3699999999999992</v>
      </c>
      <c r="BB85">
        <v>8.7200000000000006</v>
      </c>
      <c r="BC85">
        <v>9.1999999999999993</v>
      </c>
      <c r="BD85">
        <v>9.69</v>
      </c>
      <c r="BE85">
        <v>10.18</v>
      </c>
      <c r="BF85">
        <v>10.66</v>
      </c>
      <c r="BG85">
        <v>11.15</v>
      </c>
    </row>
    <row r="86" spans="13:59">
      <c r="M86" t="s">
        <v>437</v>
      </c>
      <c r="N86">
        <v>47.51</v>
      </c>
      <c r="O86">
        <v>54.65</v>
      </c>
      <c r="P86">
        <v>54.49</v>
      </c>
      <c r="Q86">
        <v>57.49</v>
      </c>
      <c r="R86">
        <v>57.8</v>
      </c>
      <c r="S86">
        <v>61.13</v>
      </c>
      <c r="T86">
        <v>66.87</v>
      </c>
      <c r="U86">
        <v>62.75</v>
      </c>
      <c r="V86">
        <v>64.72</v>
      </c>
      <c r="W86">
        <v>62.1</v>
      </c>
      <c r="X86">
        <v>59.37</v>
      </c>
      <c r="Y86">
        <v>64.38</v>
      </c>
      <c r="Z86">
        <v>62.93</v>
      </c>
      <c r="AA86">
        <v>64.489999999999995</v>
      </c>
      <c r="AB86">
        <v>64.290000000000006</v>
      </c>
      <c r="AC86">
        <v>63.47</v>
      </c>
      <c r="AD86">
        <v>63.16</v>
      </c>
      <c r="AE86">
        <v>61.94</v>
      </c>
      <c r="AF86">
        <v>63.67</v>
      </c>
      <c r="AG86">
        <v>65.47</v>
      </c>
      <c r="AH86">
        <v>76.64</v>
      </c>
      <c r="AI86">
        <v>67.5</v>
      </c>
      <c r="AJ86">
        <v>69.25</v>
      </c>
      <c r="AK86">
        <v>68.91</v>
      </c>
      <c r="AL86">
        <v>63.23</v>
      </c>
      <c r="AM86">
        <v>67.83</v>
      </c>
      <c r="AN86">
        <v>69.67</v>
      </c>
      <c r="AO86">
        <v>70.27</v>
      </c>
      <c r="AP86">
        <v>70.010000000000005</v>
      </c>
      <c r="AQ86">
        <v>68.62</v>
      </c>
      <c r="AR86">
        <v>66.209999999999994</v>
      </c>
      <c r="AS86">
        <v>72.52</v>
      </c>
      <c r="AT86">
        <v>73.55</v>
      </c>
      <c r="AU86">
        <v>74.569999999999993</v>
      </c>
      <c r="AV86">
        <v>75.59</v>
      </c>
      <c r="AW86">
        <v>76.62</v>
      </c>
      <c r="AX86">
        <v>77.41</v>
      </c>
      <c r="AY86">
        <v>78.209999999999994</v>
      </c>
      <c r="AZ86">
        <v>79</v>
      </c>
      <c r="BA86">
        <v>79.8</v>
      </c>
      <c r="BB86">
        <v>80.59</v>
      </c>
      <c r="BC86">
        <v>80.58</v>
      </c>
      <c r="BD86">
        <v>80.569999999999993</v>
      </c>
      <c r="BE86">
        <v>80.56</v>
      </c>
      <c r="BF86">
        <v>80.55</v>
      </c>
      <c r="BG86">
        <v>80.540000000000006</v>
      </c>
    </row>
    <row r="87" spans="13:59">
      <c r="M87" t="s">
        <v>760</v>
      </c>
      <c r="N87">
        <v>113.57</v>
      </c>
      <c r="O87">
        <v>125.81</v>
      </c>
      <c r="P87">
        <v>120.69</v>
      </c>
      <c r="Q87">
        <v>132.9</v>
      </c>
      <c r="R87">
        <v>127.78</v>
      </c>
      <c r="S87">
        <v>132.44</v>
      </c>
      <c r="T87">
        <v>143.52000000000001</v>
      </c>
      <c r="U87">
        <v>133.12</v>
      </c>
      <c r="V87">
        <v>133.59</v>
      </c>
      <c r="W87">
        <v>129.52000000000001</v>
      </c>
      <c r="X87">
        <v>122.71</v>
      </c>
      <c r="Y87">
        <v>131.81</v>
      </c>
      <c r="Z87">
        <v>127.94</v>
      </c>
      <c r="AA87">
        <v>132</v>
      </c>
      <c r="AB87">
        <v>131.24</v>
      </c>
      <c r="AC87">
        <v>132.33000000000001</v>
      </c>
      <c r="AD87">
        <v>131.88</v>
      </c>
      <c r="AE87">
        <v>130.86000000000001</v>
      </c>
      <c r="AF87">
        <v>131.57</v>
      </c>
      <c r="AG87">
        <v>133.38999999999999</v>
      </c>
      <c r="AH87">
        <v>151.82</v>
      </c>
      <c r="AI87">
        <v>134.63</v>
      </c>
      <c r="AJ87">
        <v>133.9</v>
      </c>
      <c r="AK87">
        <v>134.33000000000001</v>
      </c>
      <c r="AL87">
        <v>122.71</v>
      </c>
      <c r="AM87">
        <v>132.91</v>
      </c>
      <c r="AN87">
        <v>138.16999999999999</v>
      </c>
      <c r="AO87">
        <v>136.02000000000001</v>
      </c>
      <c r="AP87">
        <v>135</v>
      </c>
      <c r="AQ87">
        <v>132.24</v>
      </c>
      <c r="AR87">
        <v>128.47</v>
      </c>
      <c r="AS87">
        <v>136.94</v>
      </c>
      <c r="AT87">
        <v>137.13999999999999</v>
      </c>
      <c r="AU87">
        <v>137.34</v>
      </c>
      <c r="AV87">
        <v>137.54</v>
      </c>
      <c r="AW87">
        <v>137.74</v>
      </c>
      <c r="AX87">
        <v>137.88</v>
      </c>
      <c r="AY87">
        <v>138.02000000000001</v>
      </c>
      <c r="AZ87">
        <v>138.16</v>
      </c>
      <c r="BA87">
        <v>138.30000000000001</v>
      </c>
      <c r="BB87">
        <v>138.44</v>
      </c>
      <c r="BC87">
        <v>138.56</v>
      </c>
      <c r="BD87">
        <v>138.69</v>
      </c>
      <c r="BE87">
        <v>138.82</v>
      </c>
      <c r="BF87">
        <v>138.94</v>
      </c>
      <c r="BG87">
        <v>139.07</v>
      </c>
    </row>
    <row r="101" spans="1:54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</row>
    <row r="102" spans="1:54" s="22" customFormat="1">
      <c r="M102" s="23" t="s">
        <v>762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306</v>
      </c>
      <c r="M104" t="s">
        <v>763</v>
      </c>
      <c r="N104">
        <v>177</v>
      </c>
      <c r="O104">
        <v>177</v>
      </c>
      <c r="P104">
        <v>163</v>
      </c>
      <c r="Q104">
        <v>163</v>
      </c>
      <c r="R104">
        <v>165</v>
      </c>
      <c r="S104">
        <v>169</v>
      </c>
      <c r="T104">
        <v>171</v>
      </c>
      <c r="U104">
        <v>165</v>
      </c>
      <c r="V104">
        <v>163</v>
      </c>
      <c r="W104">
        <v>158</v>
      </c>
      <c r="X104">
        <v>157</v>
      </c>
      <c r="Y104">
        <v>156</v>
      </c>
      <c r="Z104">
        <v>154</v>
      </c>
      <c r="AA104">
        <v>152</v>
      </c>
      <c r="AB104">
        <v>151</v>
      </c>
      <c r="AC104">
        <v>149</v>
      </c>
      <c r="AD104">
        <v>148</v>
      </c>
      <c r="AE104">
        <v>147</v>
      </c>
      <c r="AF104">
        <v>146</v>
      </c>
      <c r="AG104">
        <v>145</v>
      </c>
      <c r="AH104">
        <v>144</v>
      </c>
      <c r="AI104">
        <v>143</v>
      </c>
      <c r="AJ104">
        <v>141</v>
      </c>
      <c r="AK104">
        <v>140</v>
      </c>
      <c r="AL104">
        <v>139</v>
      </c>
      <c r="AM104">
        <v>138</v>
      </c>
    </row>
    <row r="105" spans="1:54">
      <c r="B105" t="s">
        <v>305</v>
      </c>
      <c r="C105" t="s">
        <v>121</v>
      </c>
      <c r="M105" t="s">
        <v>764</v>
      </c>
      <c r="N105">
        <v>143</v>
      </c>
      <c r="O105">
        <v>142</v>
      </c>
      <c r="P105">
        <v>138</v>
      </c>
      <c r="Q105">
        <v>136</v>
      </c>
      <c r="R105">
        <v>138</v>
      </c>
      <c r="S105">
        <v>138</v>
      </c>
      <c r="T105">
        <v>137</v>
      </c>
      <c r="U105">
        <v>136</v>
      </c>
      <c r="V105">
        <v>134</v>
      </c>
      <c r="W105">
        <v>130</v>
      </c>
      <c r="X105">
        <v>125</v>
      </c>
      <c r="Y105">
        <v>125</v>
      </c>
      <c r="Z105">
        <v>125</v>
      </c>
      <c r="AA105">
        <v>125</v>
      </c>
      <c r="AB105">
        <v>125</v>
      </c>
      <c r="AC105">
        <v>124</v>
      </c>
      <c r="AD105">
        <v>123</v>
      </c>
      <c r="AE105">
        <v>122</v>
      </c>
      <c r="AF105">
        <v>121</v>
      </c>
      <c r="AG105">
        <v>120</v>
      </c>
      <c r="AH105">
        <v>119</v>
      </c>
      <c r="AI105">
        <v>119</v>
      </c>
      <c r="AJ105">
        <v>119</v>
      </c>
      <c r="AK105">
        <v>118</v>
      </c>
      <c r="AL105">
        <v>118</v>
      </c>
      <c r="AM105">
        <v>118</v>
      </c>
    </row>
    <row r="126" spans="1:5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</row>
    <row r="127" spans="1:54" s="22" customFormat="1">
      <c r="M127" s="23" t="s">
        <v>790</v>
      </c>
    </row>
    <row r="128" spans="1:54">
      <c r="M128" s="14" t="s">
        <v>121</v>
      </c>
      <c r="N128" s="14" t="s">
        <v>276</v>
      </c>
      <c r="O128" s="14" t="s">
        <v>234</v>
      </c>
      <c r="P128" s="14" t="s">
        <v>291</v>
      </c>
    </row>
    <row r="129" spans="2:16">
      <c r="B129" t="s">
        <v>330</v>
      </c>
      <c r="M129" t="s">
        <v>430</v>
      </c>
      <c r="N129" s="9">
        <v>0.06</v>
      </c>
      <c r="O129" s="9">
        <v>0.01</v>
      </c>
      <c r="P129" s="9">
        <v>0.01</v>
      </c>
    </row>
    <row r="130" spans="2:16">
      <c r="B130" t="s">
        <v>611</v>
      </c>
      <c r="C130" t="s">
        <v>121</v>
      </c>
      <c r="M130" t="s">
        <v>433</v>
      </c>
      <c r="N130" s="9">
        <v>0.15</v>
      </c>
      <c r="O130" s="9">
        <v>0.02</v>
      </c>
      <c r="P130" s="9">
        <v>0</v>
      </c>
    </row>
    <row r="131" spans="2:16">
      <c r="M131" t="s">
        <v>434</v>
      </c>
      <c r="N131" s="9">
        <v>0.02</v>
      </c>
      <c r="O131" s="9">
        <v>0.05</v>
      </c>
      <c r="P131" s="9">
        <v>0.03</v>
      </c>
    </row>
    <row r="132" spans="2:16">
      <c r="M132" t="s">
        <v>366</v>
      </c>
      <c r="N132" s="9">
        <v>0.23</v>
      </c>
      <c r="O132" s="9">
        <v>0.2</v>
      </c>
      <c r="P132" s="9">
        <v>0.16</v>
      </c>
    </row>
    <row r="133" spans="2:16">
      <c r="M133" t="s">
        <v>435</v>
      </c>
      <c r="N133" s="9">
        <v>0.06</v>
      </c>
      <c r="O133" s="9">
        <v>0.12</v>
      </c>
      <c r="P133" s="9">
        <v>0.17</v>
      </c>
    </row>
    <row r="134" spans="2:16">
      <c r="M134" t="s">
        <v>604</v>
      </c>
      <c r="N134" s="9">
        <v>0.04</v>
      </c>
      <c r="O134" s="9">
        <v>0.06</v>
      </c>
      <c r="P134" s="9">
        <v>0.08</v>
      </c>
    </row>
    <row r="135" spans="2:16">
      <c r="M135" t="s">
        <v>437</v>
      </c>
      <c r="N135" s="9">
        <v>0.45</v>
      </c>
      <c r="O135" s="9">
        <v>0.53</v>
      </c>
      <c r="P135" s="9">
        <v>0.55000000000000004</v>
      </c>
    </row>
    <row r="151" spans="1:54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</row>
    <row r="152" spans="1:54" s="22" customFormat="1">
      <c r="M152" s="23" t="s">
        <v>777</v>
      </c>
    </row>
    <row r="153" spans="1:54">
      <c r="M153" s="14" t="s">
        <v>121</v>
      </c>
      <c r="N153" s="14" t="s">
        <v>271</v>
      </c>
      <c r="O153" s="14" t="s">
        <v>272</v>
      </c>
      <c r="P153" s="14" t="s">
        <v>273</v>
      </c>
      <c r="Q153" s="14" t="s">
        <v>274</v>
      </c>
      <c r="R153" s="14" t="s">
        <v>275</v>
      </c>
      <c r="S153" s="14" t="s">
        <v>276</v>
      </c>
      <c r="T153" s="14" t="s">
        <v>277</v>
      </c>
      <c r="U153" s="14" t="s">
        <v>278</v>
      </c>
    </row>
    <row r="154" spans="1:54">
      <c r="B154" t="s">
        <v>302</v>
      </c>
      <c r="M154" t="s">
        <v>778</v>
      </c>
      <c r="N154">
        <v>4</v>
      </c>
      <c r="O154">
        <v>5</v>
      </c>
      <c r="P154">
        <v>6</v>
      </c>
      <c r="Q154">
        <v>8</v>
      </c>
      <c r="R154">
        <v>10</v>
      </c>
      <c r="S154">
        <v>11</v>
      </c>
      <c r="T154">
        <v>15</v>
      </c>
      <c r="U154">
        <v>24</v>
      </c>
    </row>
    <row r="155" spans="1:54">
      <c r="B155" t="s">
        <v>371</v>
      </c>
      <c r="C155" t="s">
        <v>121</v>
      </c>
      <c r="M155" t="s">
        <v>779</v>
      </c>
      <c r="N155">
        <v>17</v>
      </c>
      <c r="O155">
        <v>24</v>
      </c>
      <c r="P155">
        <v>21</v>
      </c>
      <c r="Q155">
        <v>36</v>
      </c>
      <c r="R155">
        <v>40</v>
      </c>
      <c r="S155">
        <v>49</v>
      </c>
      <c r="T155">
        <v>50</v>
      </c>
      <c r="U155">
        <v>50</v>
      </c>
    </row>
    <row r="176" spans="1:5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</row>
    <row r="177" spans="2:15" s="22" customFormat="1">
      <c r="M177" s="23" t="s">
        <v>771</v>
      </c>
    </row>
    <row r="178" spans="2:15">
      <c r="M178" s="14" t="s">
        <v>121</v>
      </c>
      <c r="N178" s="14" t="s">
        <v>277</v>
      </c>
      <c r="O178" s="14" t="s">
        <v>278</v>
      </c>
    </row>
    <row r="179" spans="2:15">
      <c r="B179" t="s">
        <v>398</v>
      </c>
      <c r="M179" t="s">
        <v>772</v>
      </c>
      <c r="N179">
        <v>0.2</v>
      </c>
      <c r="O179">
        <v>0.3</v>
      </c>
    </row>
    <row r="180" spans="2:15">
      <c r="B180" t="s">
        <v>776</v>
      </c>
      <c r="C180" t="s">
        <v>121</v>
      </c>
      <c r="M180" t="s">
        <v>773</v>
      </c>
      <c r="N180">
        <v>1</v>
      </c>
      <c r="O180">
        <v>1</v>
      </c>
    </row>
    <row r="181" spans="2:15">
      <c r="M181" t="s">
        <v>774</v>
      </c>
      <c r="N181">
        <v>-9</v>
      </c>
      <c r="O181">
        <v>-15</v>
      </c>
    </row>
    <row r="182" spans="2:15">
      <c r="M182" t="s">
        <v>775</v>
      </c>
      <c r="N182">
        <v>-3</v>
      </c>
      <c r="O182">
        <v>-5</v>
      </c>
    </row>
    <row r="201" spans="1:5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</row>
    <row r="202" spans="1:54" s="22" customFormat="1">
      <c r="M202" s="23" t="s">
        <v>765</v>
      </c>
    </row>
    <row r="203" spans="1:54">
      <c r="M203" s="14" t="s">
        <v>121</v>
      </c>
      <c r="N203" s="14" t="s">
        <v>268</v>
      </c>
      <c r="O203" s="14" t="s">
        <v>269</v>
      </c>
      <c r="P203" s="14" t="s">
        <v>270</v>
      </c>
      <c r="Q203" s="14" t="s">
        <v>271</v>
      </c>
      <c r="R203" s="14" t="s">
        <v>272</v>
      </c>
      <c r="S203" s="14" t="s">
        <v>273</v>
      </c>
      <c r="T203" s="14" t="s">
        <v>274</v>
      </c>
      <c r="U203" s="14" t="s">
        <v>275</v>
      </c>
      <c r="V203" s="14" t="s">
        <v>276</v>
      </c>
      <c r="W203" s="14" t="s">
        <v>277</v>
      </c>
      <c r="X203" s="14" t="s">
        <v>278</v>
      </c>
      <c r="Y203" s="14" t="s">
        <v>279</v>
      </c>
      <c r="Z203" s="14" t="s">
        <v>280</v>
      </c>
      <c r="AA203" s="14" t="s">
        <v>281</v>
      </c>
      <c r="AB203" s="14" t="s">
        <v>282</v>
      </c>
      <c r="AC203" s="14" t="s">
        <v>283</v>
      </c>
      <c r="AD203" s="14" t="s">
        <v>284</v>
      </c>
      <c r="AE203" s="14" t="s">
        <v>285</v>
      </c>
      <c r="AF203" s="14" t="s">
        <v>286</v>
      </c>
      <c r="AG203" s="14" t="s">
        <v>234</v>
      </c>
      <c r="AH203" s="14" t="s">
        <v>287</v>
      </c>
      <c r="AI203" s="14" t="s">
        <v>288</v>
      </c>
      <c r="AJ203" s="14" t="s">
        <v>289</v>
      </c>
      <c r="AK203" s="14" t="s">
        <v>290</v>
      </c>
      <c r="AL203" s="14" t="s">
        <v>291</v>
      </c>
    </row>
    <row r="204" spans="1:54">
      <c r="B204" t="s">
        <v>302</v>
      </c>
      <c r="M204" t="s">
        <v>766</v>
      </c>
      <c r="N204">
        <v>158</v>
      </c>
      <c r="O204">
        <v>147</v>
      </c>
      <c r="P204">
        <v>136</v>
      </c>
      <c r="Q204">
        <v>126</v>
      </c>
      <c r="R204">
        <v>115</v>
      </c>
      <c r="S204">
        <v>104</v>
      </c>
      <c r="T204">
        <v>93</v>
      </c>
      <c r="U204">
        <v>83</v>
      </c>
      <c r="V204">
        <v>72</v>
      </c>
      <c r="W204">
        <v>61</v>
      </c>
      <c r="X204">
        <v>51</v>
      </c>
      <c r="Y204">
        <v>44</v>
      </c>
      <c r="Z204">
        <v>37</v>
      </c>
      <c r="AA204">
        <v>30</v>
      </c>
      <c r="AB204">
        <v>23</v>
      </c>
      <c r="AC204">
        <v>21</v>
      </c>
      <c r="AD204">
        <v>19</v>
      </c>
      <c r="AE204">
        <v>17</v>
      </c>
      <c r="AF204">
        <v>15</v>
      </c>
      <c r="AG204">
        <v>13</v>
      </c>
      <c r="AH204">
        <v>12</v>
      </c>
      <c r="AI204">
        <v>11</v>
      </c>
      <c r="AJ204">
        <v>10</v>
      </c>
      <c r="AK204">
        <v>10</v>
      </c>
      <c r="AL204">
        <v>9</v>
      </c>
    </row>
    <row r="205" spans="1:54">
      <c r="B205" t="s">
        <v>479</v>
      </c>
      <c r="C205" t="s">
        <v>121</v>
      </c>
      <c r="M205" t="s">
        <v>767</v>
      </c>
      <c r="N205">
        <v>318</v>
      </c>
      <c r="O205">
        <v>322</v>
      </c>
      <c r="P205">
        <v>325</v>
      </c>
      <c r="Q205">
        <v>328</v>
      </c>
      <c r="R205">
        <v>331</v>
      </c>
      <c r="S205">
        <v>332</v>
      </c>
      <c r="T205">
        <v>333</v>
      </c>
      <c r="U205">
        <v>334</v>
      </c>
      <c r="V205">
        <v>336</v>
      </c>
      <c r="W205">
        <v>341</v>
      </c>
      <c r="X205">
        <v>339</v>
      </c>
      <c r="Y205">
        <v>327</v>
      </c>
      <c r="Z205">
        <v>314</v>
      </c>
      <c r="AA205">
        <v>302</v>
      </c>
      <c r="AB205">
        <v>290</v>
      </c>
      <c r="AC205">
        <v>266</v>
      </c>
      <c r="AD205">
        <v>242</v>
      </c>
      <c r="AE205">
        <v>218</v>
      </c>
      <c r="AF205">
        <v>194</v>
      </c>
      <c r="AG205">
        <v>171</v>
      </c>
      <c r="AH205">
        <v>153</v>
      </c>
      <c r="AI205">
        <v>135</v>
      </c>
      <c r="AJ205">
        <v>117</v>
      </c>
      <c r="AK205">
        <v>100</v>
      </c>
      <c r="AL205">
        <v>82</v>
      </c>
    </row>
    <row r="206" spans="1:54">
      <c r="M206" t="s">
        <v>768</v>
      </c>
      <c r="N206">
        <v>80</v>
      </c>
      <c r="O206">
        <v>83</v>
      </c>
      <c r="P206">
        <v>87</v>
      </c>
      <c r="Q206">
        <v>89</v>
      </c>
      <c r="R206">
        <v>93</v>
      </c>
      <c r="S206">
        <v>96</v>
      </c>
      <c r="T206">
        <v>99</v>
      </c>
      <c r="U206">
        <v>104</v>
      </c>
      <c r="V206">
        <v>107</v>
      </c>
      <c r="W206">
        <v>110</v>
      </c>
      <c r="X206">
        <v>110</v>
      </c>
      <c r="Y206">
        <v>110</v>
      </c>
      <c r="Z206">
        <v>111</v>
      </c>
      <c r="AA206">
        <v>111</v>
      </c>
      <c r="AB206">
        <v>112</v>
      </c>
      <c r="AC206">
        <v>110</v>
      </c>
      <c r="AD206">
        <v>108</v>
      </c>
      <c r="AE206">
        <v>106</v>
      </c>
      <c r="AF206">
        <v>105</v>
      </c>
      <c r="AG206">
        <v>103</v>
      </c>
      <c r="AH206">
        <v>99</v>
      </c>
      <c r="AI206">
        <v>94</v>
      </c>
      <c r="AJ206">
        <v>90</v>
      </c>
      <c r="AK206">
        <v>86</v>
      </c>
      <c r="AL206">
        <v>82</v>
      </c>
    </row>
    <row r="207" spans="1:54">
      <c r="M207" t="s">
        <v>769</v>
      </c>
      <c r="N207">
        <v>109</v>
      </c>
      <c r="O207">
        <v>108</v>
      </c>
      <c r="P207">
        <v>107</v>
      </c>
      <c r="Q207">
        <v>106</v>
      </c>
      <c r="R207">
        <v>106</v>
      </c>
      <c r="S207">
        <v>105</v>
      </c>
      <c r="T207">
        <v>103</v>
      </c>
      <c r="U207">
        <v>103</v>
      </c>
      <c r="V207">
        <v>101</v>
      </c>
      <c r="W207">
        <v>99</v>
      </c>
      <c r="X207">
        <v>98</v>
      </c>
      <c r="Y207">
        <v>96</v>
      </c>
      <c r="Z207">
        <v>93</v>
      </c>
      <c r="AA207">
        <v>91</v>
      </c>
      <c r="AB207">
        <v>89</v>
      </c>
      <c r="AC207">
        <v>87</v>
      </c>
      <c r="AD207">
        <v>86</v>
      </c>
      <c r="AE207">
        <v>85</v>
      </c>
      <c r="AF207">
        <v>84</v>
      </c>
      <c r="AG207">
        <v>83</v>
      </c>
      <c r="AH207">
        <v>82</v>
      </c>
      <c r="AI207">
        <v>80</v>
      </c>
      <c r="AJ207">
        <v>79</v>
      </c>
      <c r="AK207">
        <v>78</v>
      </c>
      <c r="AL207">
        <v>77</v>
      </c>
    </row>
    <row r="208" spans="1:54">
      <c r="M208" t="s">
        <v>770</v>
      </c>
      <c r="N208">
        <v>25</v>
      </c>
      <c r="O208">
        <v>37</v>
      </c>
      <c r="P208">
        <v>49</v>
      </c>
      <c r="Q208">
        <v>61</v>
      </c>
      <c r="R208">
        <v>73</v>
      </c>
      <c r="S208">
        <v>85</v>
      </c>
      <c r="T208">
        <v>97</v>
      </c>
      <c r="U208">
        <v>110</v>
      </c>
      <c r="V208">
        <v>122</v>
      </c>
      <c r="W208">
        <v>134</v>
      </c>
      <c r="X208">
        <v>143</v>
      </c>
      <c r="Y208">
        <v>155</v>
      </c>
      <c r="Z208">
        <v>167</v>
      </c>
      <c r="AA208">
        <v>179</v>
      </c>
      <c r="AB208">
        <v>190</v>
      </c>
      <c r="AC208">
        <v>204</v>
      </c>
      <c r="AD208">
        <v>217</v>
      </c>
      <c r="AE208">
        <v>231</v>
      </c>
      <c r="AF208">
        <v>244</v>
      </c>
      <c r="AG208">
        <v>258</v>
      </c>
      <c r="AH208">
        <v>280</v>
      </c>
      <c r="AI208">
        <v>302</v>
      </c>
      <c r="AJ208">
        <v>324</v>
      </c>
      <c r="AK208">
        <v>346</v>
      </c>
      <c r="AL208">
        <v>368</v>
      </c>
    </row>
    <row r="209" spans="13:38">
      <c r="M209" t="s">
        <v>437</v>
      </c>
      <c r="N209">
        <v>850</v>
      </c>
      <c r="O209">
        <v>849</v>
      </c>
      <c r="P209">
        <v>846</v>
      </c>
      <c r="Q209">
        <v>845</v>
      </c>
      <c r="R209">
        <v>842</v>
      </c>
      <c r="S209">
        <v>842</v>
      </c>
      <c r="T209">
        <v>844</v>
      </c>
      <c r="U209">
        <v>848</v>
      </c>
      <c r="V209">
        <v>851</v>
      </c>
      <c r="W209">
        <v>857</v>
      </c>
      <c r="X209">
        <v>869</v>
      </c>
      <c r="Y209">
        <v>906</v>
      </c>
      <c r="Z209">
        <v>943</v>
      </c>
      <c r="AA209">
        <v>980</v>
      </c>
      <c r="AB209">
        <v>1017</v>
      </c>
      <c r="AC209">
        <v>1045</v>
      </c>
      <c r="AD209">
        <v>1073</v>
      </c>
      <c r="AE209">
        <v>1101</v>
      </c>
      <c r="AF209">
        <v>1129</v>
      </c>
      <c r="AG209">
        <v>1158</v>
      </c>
      <c r="AH209">
        <v>1169</v>
      </c>
      <c r="AI209">
        <v>1180</v>
      </c>
      <c r="AJ209">
        <v>1191</v>
      </c>
      <c r="AK209">
        <v>1202</v>
      </c>
      <c r="AL209">
        <v>1213</v>
      </c>
    </row>
    <row r="226" spans="1:54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</row>
    <row r="227" spans="1:54" s="22" customFormat="1">
      <c r="M227" s="23" t="s">
        <v>783</v>
      </c>
    </row>
    <row r="228" spans="1:54">
      <c r="M228" s="14" t="s">
        <v>121</v>
      </c>
      <c r="N228" s="14" t="s">
        <v>267</v>
      </c>
      <c r="O228" s="14" t="s">
        <v>268</v>
      </c>
      <c r="P228" s="14" t="s">
        <v>269</v>
      </c>
      <c r="Q228" s="14" t="s">
        <v>270</v>
      </c>
      <c r="R228" s="14" t="s">
        <v>271</v>
      </c>
      <c r="S228" s="14" t="s">
        <v>272</v>
      </c>
      <c r="T228" s="14" t="s">
        <v>273</v>
      </c>
      <c r="U228" s="14" t="s">
        <v>274</v>
      </c>
      <c r="V228" s="14" t="s">
        <v>275</v>
      </c>
      <c r="W228" s="14" t="s">
        <v>276</v>
      </c>
      <c r="X228" s="14" t="s">
        <v>277</v>
      </c>
      <c r="Y228" s="14" t="s">
        <v>278</v>
      </c>
      <c r="Z228" s="14" t="s">
        <v>279</v>
      </c>
      <c r="AA228" s="14" t="s">
        <v>280</v>
      </c>
      <c r="AB228" s="14" t="s">
        <v>281</v>
      </c>
      <c r="AC228" s="14" t="s">
        <v>282</v>
      </c>
      <c r="AD228" s="14" t="s">
        <v>283</v>
      </c>
      <c r="AE228" s="14" t="s">
        <v>284</v>
      </c>
      <c r="AF228" s="14" t="s">
        <v>285</v>
      </c>
      <c r="AG228" s="14" t="s">
        <v>286</v>
      </c>
      <c r="AH228" s="14" t="s">
        <v>234</v>
      </c>
      <c r="AI228" s="14" t="s">
        <v>287</v>
      </c>
      <c r="AJ228" s="14" t="s">
        <v>288</v>
      </c>
      <c r="AK228" s="14" t="s">
        <v>289</v>
      </c>
      <c r="AL228" s="14" t="s">
        <v>290</v>
      </c>
      <c r="AM228" s="14" t="s">
        <v>291</v>
      </c>
    </row>
    <row r="229" spans="1:54">
      <c r="B229" t="s">
        <v>306</v>
      </c>
      <c r="M229" t="s">
        <v>784</v>
      </c>
      <c r="N229">
        <v>92</v>
      </c>
      <c r="O229">
        <v>94</v>
      </c>
      <c r="P229">
        <v>95</v>
      </c>
      <c r="Q229">
        <v>95</v>
      </c>
      <c r="R229">
        <v>96</v>
      </c>
      <c r="S229">
        <v>97</v>
      </c>
      <c r="T229">
        <v>97</v>
      </c>
      <c r="U229">
        <v>98</v>
      </c>
      <c r="V229">
        <v>99</v>
      </c>
      <c r="W229">
        <v>100</v>
      </c>
      <c r="X229">
        <v>100</v>
      </c>
      <c r="Y229">
        <v>101</v>
      </c>
      <c r="Z229">
        <v>101</v>
      </c>
      <c r="AA229">
        <v>101</v>
      </c>
      <c r="AB229">
        <v>101</v>
      </c>
      <c r="AC229">
        <v>101</v>
      </c>
      <c r="AD229">
        <v>102</v>
      </c>
      <c r="AE229">
        <v>102</v>
      </c>
      <c r="AF229">
        <v>102</v>
      </c>
      <c r="AG229">
        <v>102</v>
      </c>
      <c r="AH229">
        <v>102</v>
      </c>
      <c r="AI229">
        <v>102</v>
      </c>
      <c r="AJ229">
        <v>102</v>
      </c>
      <c r="AK229">
        <v>102</v>
      </c>
      <c r="AL229">
        <v>102</v>
      </c>
      <c r="AM229">
        <v>102</v>
      </c>
    </row>
    <row r="230" spans="1:54">
      <c r="B230" t="s">
        <v>361</v>
      </c>
      <c r="C230" t="s">
        <v>121</v>
      </c>
      <c r="M230" t="s">
        <v>785</v>
      </c>
      <c r="N230">
        <v>103</v>
      </c>
      <c r="O230">
        <v>105</v>
      </c>
      <c r="P230">
        <v>98</v>
      </c>
      <c r="Q230">
        <v>99</v>
      </c>
      <c r="R230">
        <v>100</v>
      </c>
      <c r="S230">
        <v>103</v>
      </c>
      <c r="T230">
        <v>105</v>
      </c>
      <c r="U230">
        <v>103</v>
      </c>
      <c r="V230">
        <v>102</v>
      </c>
      <c r="W230">
        <v>100</v>
      </c>
      <c r="X230">
        <v>100</v>
      </c>
      <c r="Y230">
        <v>99</v>
      </c>
      <c r="Z230">
        <v>98</v>
      </c>
      <c r="AA230">
        <v>97</v>
      </c>
      <c r="AB230">
        <v>96</v>
      </c>
      <c r="AC230">
        <v>95</v>
      </c>
      <c r="AD230">
        <v>95</v>
      </c>
      <c r="AE230">
        <v>94</v>
      </c>
      <c r="AF230">
        <v>94</v>
      </c>
      <c r="AG230">
        <v>94</v>
      </c>
      <c r="AH230">
        <v>93</v>
      </c>
      <c r="AI230">
        <v>92</v>
      </c>
      <c r="AJ230">
        <v>91</v>
      </c>
      <c r="AK230">
        <v>91</v>
      </c>
      <c r="AL230">
        <v>90</v>
      </c>
      <c r="AM230">
        <v>89</v>
      </c>
    </row>
    <row r="231" spans="1:54">
      <c r="M231" t="s">
        <v>786</v>
      </c>
      <c r="N231">
        <v>157</v>
      </c>
      <c r="O231">
        <v>156</v>
      </c>
      <c r="P231">
        <v>137</v>
      </c>
      <c r="Q231">
        <v>133</v>
      </c>
      <c r="R231">
        <v>119</v>
      </c>
      <c r="S231">
        <v>116</v>
      </c>
      <c r="T231">
        <v>115</v>
      </c>
      <c r="U231">
        <v>107</v>
      </c>
      <c r="V231">
        <v>106</v>
      </c>
      <c r="W231">
        <v>100</v>
      </c>
      <c r="X231">
        <v>91</v>
      </c>
      <c r="Y231">
        <v>82</v>
      </c>
      <c r="Z231">
        <v>73</v>
      </c>
      <c r="AA231">
        <v>64</v>
      </c>
      <c r="AB231">
        <v>54</v>
      </c>
      <c r="AC231">
        <v>45</v>
      </c>
      <c r="AD231">
        <v>39</v>
      </c>
      <c r="AE231">
        <v>32</v>
      </c>
      <c r="AF231">
        <v>26</v>
      </c>
      <c r="AG231">
        <v>20</v>
      </c>
      <c r="AH231">
        <v>13</v>
      </c>
      <c r="AI231">
        <v>12</v>
      </c>
      <c r="AJ231">
        <v>10</v>
      </c>
      <c r="AK231">
        <v>8</v>
      </c>
      <c r="AL231">
        <v>7</v>
      </c>
      <c r="AM231">
        <v>5</v>
      </c>
    </row>
    <row r="232" spans="1:54">
      <c r="M232" t="s">
        <v>787</v>
      </c>
      <c r="N232">
        <v>88</v>
      </c>
      <c r="O232">
        <v>90</v>
      </c>
      <c r="P232">
        <v>90</v>
      </c>
      <c r="Q232">
        <v>91</v>
      </c>
      <c r="R232">
        <v>92</v>
      </c>
      <c r="S232">
        <v>93</v>
      </c>
      <c r="T232">
        <v>94</v>
      </c>
      <c r="U232">
        <v>95</v>
      </c>
      <c r="V232">
        <v>98</v>
      </c>
      <c r="W232">
        <v>100</v>
      </c>
      <c r="X232">
        <v>102</v>
      </c>
      <c r="Y232">
        <v>103</v>
      </c>
      <c r="Z232">
        <v>104</v>
      </c>
      <c r="AA232">
        <v>105</v>
      </c>
      <c r="AB232">
        <v>106</v>
      </c>
      <c r="AC232">
        <v>107</v>
      </c>
      <c r="AD232">
        <v>108</v>
      </c>
      <c r="AE232">
        <v>108</v>
      </c>
      <c r="AF232">
        <v>109</v>
      </c>
      <c r="AG232">
        <v>110</v>
      </c>
      <c r="AH232">
        <v>111</v>
      </c>
      <c r="AI232">
        <v>111</v>
      </c>
      <c r="AJ232">
        <v>112</v>
      </c>
      <c r="AK232">
        <v>113</v>
      </c>
      <c r="AL232">
        <v>113</v>
      </c>
      <c r="AM232">
        <v>114</v>
      </c>
    </row>
    <row r="233" spans="1:54">
      <c r="M233" t="s">
        <v>788</v>
      </c>
      <c r="N233">
        <v>97</v>
      </c>
      <c r="O233">
        <v>99</v>
      </c>
      <c r="P233">
        <v>96</v>
      </c>
      <c r="Q233">
        <v>96</v>
      </c>
      <c r="R233">
        <v>98</v>
      </c>
      <c r="S233">
        <v>99</v>
      </c>
      <c r="T233">
        <v>99</v>
      </c>
      <c r="U233">
        <v>100</v>
      </c>
      <c r="V233">
        <v>101</v>
      </c>
      <c r="W233">
        <v>100</v>
      </c>
      <c r="X233">
        <v>98</v>
      </c>
      <c r="Y233">
        <v>99</v>
      </c>
      <c r="Z233">
        <v>100</v>
      </c>
      <c r="AA233">
        <v>101</v>
      </c>
      <c r="AB233">
        <v>102</v>
      </c>
      <c r="AC233">
        <v>102</v>
      </c>
      <c r="AD233">
        <v>102</v>
      </c>
      <c r="AE233">
        <v>102</v>
      </c>
      <c r="AF233">
        <v>102</v>
      </c>
      <c r="AG233">
        <v>102</v>
      </c>
      <c r="AH233">
        <v>102</v>
      </c>
      <c r="AI233">
        <v>102</v>
      </c>
      <c r="AJ233">
        <v>103</v>
      </c>
      <c r="AK233">
        <v>103</v>
      </c>
      <c r="AL233">
        <v>103</v>
      </c>
      <c r="AM233">
        <v>103</v>
      </c>
    </row>
    <row r="234" spans="1:54">
      <c r="M234" t="s">
        <v>789</v>
      </c>
      <c r="N234">
        <v>111</v>
      </c>
      <c r="O234">
        <v>111</v>
      </c>
      <c r="P234">
        <v>109</v>
      </c>
      <c r="Q234">
        <v>107</v>
      </c>
      <c r="R234">
        <v>109</v>
      </c>
      <c r="S234">
        <v>107</v>
      </c>
      <c r="T234">
        <v>107</v>
      </c>
      <c r="U234">
        <v>103</v>
      </c>
      <c r="V234">
        <v>103</v>
      </c>
      <c r="W234">
        <v>100</v>
      </c>
      <c r="X234">
        <v>84</v>
      </c>
      <c r="Y234">
        <v>75</v>
      </c>
      <c r="Z234">
        <v>66</v>
      </c>
      <c r="AA234">
        <v>57</v>
      </c>
      <c r="AB234">
        <v>48</v>
      </c>
      <c r="AC234">
        <v>40</v>
      </c>
      <c r="AD234">
        <v>33</v>
      </c>
      <c r="AE234">
        <v>27</v>
      </c>
      <c r="AF234">
        <v>21</v>
      </c>
      <c r="AG234">
        <v>15</v>
      </c>
      <c r="AH234">
        <v>9</v>
      </c>
      <c r="AI234">
        <v>8</v>
      </c>
      <c r="AJ234">
        <v>7</v>
      </c>
      <c r="AK234">
        <v>6</v>
      </c>
      <c r="AL234">
        <v>5</v>
      </c>
      <c r="AM234">
        <v>5</v>
      </c>
    </row>
    <row r="251" spans="1:59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</row>
    <row r="252" spans="1:59" s="22" customFormat="1">
      <c r="M252" s="23" t="s">
        <v>781</v>
      </c>
    </row>
    <row r="253" spans="1:59">
      <c r="M253" s="14" t="s">
        <v>121</v>
      </c>
      <c r="N253" s="14" t="s">
        <v>247</v>
      </c>
      <c r="O253" s="14" t="s">
        <v>248</v>
      </c>
      <c r="P253" s="14" t="s">
        <v>249</v>
      </c>
      <c r="Q253" s="14" t="s">
        <v>250</v>
      </c>
      <c r="R253" s="14" t="s">
        <v>251</v>
      </c>
      <c r="S253" s="14" t="s">
        <v>252</v>
      </c>
      <c r="T253" s="14" t="s">
        <v>253</v>
      </c>
      <c r="U253" s="14" t="s">
        <v>254</v>
      </c>
      <c r="V253" s="14" t="s">
        <v>255</v>
      </c>
      <c r="W253" s="14" t="s">
        <v>256</v>
      </c>
      <c r="X253" s="14" t="s">
        <v>257</v>
      </c>
      <c r="Y253" s="14" t="s">
        <v>258</v>
      </c>
      <c r="Z253" s="14" t="s">
        <v>259</v>
      </c>
      <c r="AA253" s="14" t="s">
        <v>260</v>
      </c>
      <c r="AB253" s="14" t="s">
        <v>261</v>
      </c>
      <c r="AC253" s="14" t="s">
        <v>262</v>
      </c>
      <c r="AD253" s="14" t="s">
        <v>263</v>
      </c>
      <c r="AE253" s="14" t="s">
        <v>264</v>
      </c>
      <c r="AF253" s="14" t="s">
        <v>265</v>
      </c>
      <c r="AG253" s="14" t="s">
        <v>266</v>
      </c>
      <c r="AH253" s="14" t="s">
        <v>267</v>
      </c>
      <c r="AI253" s="14" t="s">
        <v>268</v>
      </c>
      <c r="AJ253" s="14" t="s">
        <v>269</v>
      </c>
      <c r="AK253" s="14" t="s">
        <v>270</v>
      </c>
      <c r="AL253" s="14" t="s">
        <v>271</v>
      </c>
      <c r="AM253" s="14" t="s">
        <v>272</v>
      </c>
      <c r="AN253" s="14" t="s">
        <v>273</v>
      </c>
      <c r="AO253" s="14" t="s">
        <v>274</v>
      </c>
      <c r="AP253" s="14" t="s">
        <v>275</v>
      </c>
      <c r="AQ253" s="14" t="s">
        <v>276</v>
      </c>
      <c r="AR253" s="14" t="s">
        <v>277</v>
      </c>
      <c r="AS253" s="14" t="s">
        <v>278</v>
      </c>
      <c r="AT253" s="14" t="s">
        <v>279</v>
      </c>
      <c r="AU253" s="14" t="s">
        <v>280</v>
      </c>
      <c r="AV253" s="14" t="s">
        <v>281</v>
      </c>
      <c r="AW253" s="14" t="s">
        <v>282</v>
      </c>
      <c r="AX253" s="14" t="s">
        <v>283</v>
      </c>
      <c r="AY253" s="14" t="s">
        <v>284</v>
      </c>
      <c r="AZ253" s="14" t="s">
        <v>285</v>
      </c>
      <c r="BA253" s="14" t="s">
        <v>286</v>
      </c>
      <c r="BB253" s="14" t="s">
        <v>234</v>
      </c>
      <c r="BC253" s="14" t="s">
        <v>287</v>
      </c>
      <c r="BD253" s="14" t="s">
        <v>288</v>
      </c>
      <c r="BE253" s="14" t="s">
        <v>289</v>
      </c>
      <c r="BF253" s="14" t="s">
        <v>290</v>
      </c>
      <c r="BG253" s="14" t="s">
        <v>291</v>
      </c>
    </row>
    <row r="254" spans="1:59">
      <c r="B254" t="s">
        <v>302</v>
      </c>
      <c r="M254" t="s">
        <v>782</v>
      </c>
      <c r="N254">
        <v>26.24</v>
      </c>
      <c r="O254">
        <v>27.04</v>
      </c>
      <c r="P254">
        <v>27.7</v>
      </c>
      <c r="Q254">
        <v>27.71</v>
      </c>
      <c r="R254">
        <v>28.58</v>
      </c>
      <c r="S254">
        <v>28.09</v>
      </c>
      <c r="T254">
        <v>28.49</v>
      </c>
      <c r="U254">
        <v>28.55</v>
      </c>
      <c r="V254">
        <v>28.67</v>
      </c>
      <c r="W254">
        <v>29.05</v>
      </c>
      <c r="X254">
        <v>29.73</v>
      </c>
      <c r="Y254">
        <v>29.73</v>
      </c>
      <c r="Z254">
        <v>30.24</v>
      </c>
      <c r="AA254">
        <v>30.22</v>
      </c>
      <c r="AB254">
        <v>30.93</v>
      </c>
      <c r="AC254">
        <v>31.57</v>
      </c>
      <c r="AD254">
        <v>32.18</v>
      </c>
      <c r="AE254">
        <v>32.24</v>
      </c>
      <c r="AF254">
        <v>31.96</v>
      </c>
      <c r="AG254">
        <v>31.17</v>
      </c>
      <c r="AH254">
        <v>31.62</v>
      </c>
      <c r="AI254">
        <v>31.01</v>
      </c>
      <c r="AJ254">
        <v>30.64</v>
      </c>
      <c r="AK254">
        <v>31.55</v>
      </c>
      <c r="AL254">
        <v>30.94</v>
      </c>
      <c r="AM254">
        <v>31.17</v>
      </c>
      <c r="AN254">
        <v>31.45</v>
      </c>
      <c r="AO254">
        <v>30.09</v>
      </c>
      <c r="AP254">
        <v>29.82</v>
      </c>
      <c r="AQ254">
        <v>31.35</v>
      </c>
      <c r="AR254">
        <v>33.5</v>
      </c>
      <c r="AS254">
        <v>30.76</v>
      </c>
      <c r="AT254">
        <v>30.39</v>
      </c>
      <c r="AU254">
        <v>30.01</v>
      </c>
      <c r="AV254">
        <v>29.64</v>
      </c>
      <c r="AW254">
        <v>29.26</v>
      </c>
      <c r="AX254">
        <v>29.2</v>
      </c>
      <c r="AY254">
        <v>29.14</v>
      </c>
      <c r="AZ254">
        <v>29.08</v>
      </c>
      <c r="BA254">
        <v>29.01</v>
      </c>
      <c r="BB254">
        <v>28.95</v>
      </c>
      <c r="BC254">
        <v>28.83</v>
      </c>
      <c r="BD254">
        <v>28.71</v>
      </c>
      <c r="BE254">
        <v>28.59</v>
      </c>
      <c r="BF254">
        <v>28.46</v>
      </c>
      <c r="BG254">
        <v>28.34</v>
      </c>
    </row>
    <row r="255" spans="1:59">
      <c r="B255" t="s">
        <v>302</v>
      </c>
      <c r="C255" t="s">
        <v>121</v>
      </c>
    </row>
    <row r="276" spans="1:5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</row>
    <row r="277" spans="1:54" s="22" customFormat="1">
      <c r="M277" s="23" t="s">
        <v>749</v>
      </c>
    </row>
    <row r="278" spans="1:54">
      <c r="M278" s="14" t="s">
        <v>121</v>
      </c>
      <c r="N278" s="14" t="s">
        <v>234</v>
      </c>
    </row>
    <row r="279" spans="1:54">
      <c r="B279" t="s">
        <v>245</v>
      </c>
      <c r="M279" t="s">
        <v>750</v>
      </c>
      <c r="N279" s="9">
        <v>0.08</v>
      </c>
    </row>
    <row r="280" spans="1:54">
      <c r="B280" t="s">
        <v>756</v>
      </c>
      <c r="C280" t="s">
        <v>121</v>
      </c>
      <c r="M280" t="s">
        <v>751</v>
      </c>
      <c r="N280" s="9">
        <v>0.13</v>
      </c>
    </row>
    <row r="281" spans="1:54">
      <c r="M281" t="s">
        <v>752</v>
      </c>
      <c r="N281" s="9">
        <v>0.14000000000000001</v>
      </c>
    </row>
    <row r="282" spans="1:54">
      <c r="M282" t="s">
        <v>753</v>
      </c>
      <c r="N282" s="9">
        <v>0.15</v>
      </c>
    </row>
    <row r="283" spans="1:54">
      <c r="M283" t="s">
        <v>754</v>
      </c>
      <c r="N283" s="9">
        <v>0.19</v>
      </c>
    </row>
    <row r="284" spans="1:54">
      <c r="M284" t="s">
        <v>755</v>
      </c>
      <c r="N284" s="9">
        <v>0.32</v>
      </c>
    </row>
    <row r="301" spans="1:54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</row>
    <row r="302" spans="1:54" s="22" customFormat="1">
      <c r="M302" s="23" t="s">
        <v>793</v>
      </c>
    </row>
    <row r="303" spans="1:54">
      <c r="M303" s="14" t="s">
        <v>121</v>
      </c>
      <c r="N303" s="14" t="s">
        <v>234</v>
      </c>
      <c r="O303" s="14" t="s">
        <v>291</v>
      </c>
    </row>
    <row r="304" spans="1:54">
      <c r="B304" t="s">
        <v>330</v>
      </c>
      <c r="M304" t="s">
        <v>766</v>
      </c>
      <c r="N304">
        <v>0.11</v>
      </c>
      <c r="O304">
        <v>0.08</v>
      </c>
    </row>
    <row r="305" spans="2:15">
      <c r="B305" t="s">
        <v>450</v>
      </c>
      <c r="C305" t="s">
        <v>121</v>
      </c>
      <c r="M305" t="s">
        <v>767</v>
      </c>
      <c r="N305">
        <v>0.15</v>
      </c>
      <c r="O305">
        <v>0.03</v>
      </c>
    </row>
    <row r="306" spans="2:15">
      <c r="M306" t="s">
        <v>794</v>
      </c>
      <c r="N306">
        <v>0.09</v>
      </c>
      <c r="O306">
        <v>7.0000000000000007E-2</v>
      </c>
    </row>
    <row r="307" spans="2:15">
      <c r="M307" t="s">
        <v>584</v>
      </c>
      <c r="N307">
        <v>7.0000000000000007E-2</v>
      </c>
      <c r="O307">
        <v>7.0000000000000007E-2</v>
      </c>
    </row>
    <row r="308" spans="2:15">
      <c r="M308" t="s">
        <v>457</v>
      </c>
      <c r="N308">
        <v>0.06</v>
      </c>
      <c r="O308">
        <v>0.06</v>
      </c>
    </row>
    <row r="326" spans="1:59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</row>
    <row r="327" spans="1:59" s="22" customFormat="1">
      <c r="M327" s="23" t="s">
        <v>757</v>
      </c>
    </row>
    <row r="328" spans="1:59">
      <c r="M328" s="14" t="s">
        <v>121</v>
      </c>
      <c r="N328" s="14" t="s">
        <v>247</v>
      </c>
      <c r="O328" s="14" t="s">
        <v>248</v>
      </c>
      <c r="P328" s="14" t="s">
        <v>249</v>
      </c>
      <c r="Q328" s="14" t="s">
        <v>250</v>
      </c>
      <c r="R328" s="14" t="s">
        <v>251</v>
      </c>
      <c r="S328" s="14" t="s">
        <v>252</v>
      </c>
      <c r="T328" s="14" t="s">
        <v>253</v>
      </c>
      <c r="U328" s="14" t="s">
        <v>254</v>
      </c>
      <c r="V328" s="14" t="s">
        <v>255</v>
      </c>
      <c r="W328" s="14" t="s">
        <v>256</v>
      </c>
      <c r="X328" s="14" t="s">
        <v>257</v>
      </c>
      <c r="Y328" s="14" t="s">
        <v>258</v>
      </c>
      <c r="Z328" s="14" t="s">
        <v>259</v>
      </c>
      <c r="AA328" s="14" t="s">
        <v>260</v>
      </c>
      <c r="AB328" s="14" t="s">
        <v>261</v>
      </c>
      <c r="AC328" s="14" t="s">
        <v>262</v>
      </c>
      <c r="AD328" s="14" t="s">
        <v>263</v>
      </c>
      <c r="AE328" s="14" t="s">
        <v>264</v>
      </c>
      <c r="AF328" s="14" t="s">
        <v>265</v>
      </c>
      <c r="AG328" s="14" t="s">
        <v>266</v>
      </c>
      <c r="AH328" s="14" t="s">
        <v>267</v>
      </c>
      <c r="AI328" s="14" t="s">
        <v>268</v>
      </c>
      <c r="AJ328" s="14" t="s">
        <v>269</v>
      </c>
      <c r="AK328" s="14" t="s">
        <v>270</v>
      </c>
      <c r="AL328" s="14" t="s">
        <v>271</v>
      </c>
      <c r="AM328" s="14" t="s">
        <v>272</v>
      </c>
      <c r="AN328" s="14" t="s">
        <v>273</v>
      </c>
      <c r="AO328" s="14" t="s">
        <v>274</v>
      </c>
      <c r="AP328" s="14" t="s">
        <v>275</v>
      </c>
      <c r="AQ328" s="14" t="s">
        <v>276</v>
      </c>
      <c r="AR328" s="14" t="s">
        <v>277</v>
      </c>
      <c r="AS328" s="14" t="s">
        <v>278</v>
      </c>
      <c r="AT328" s="14" t="s">
        <v>279</v>
      </c>
      <c r="AU328" s="14" t="s">
        <v>280</v>
      </c>
      <c r="AV328" s="14" t="s">
        <v>281</v>
      </c>
      <c r="AW328" s="14" t="s">
        <v>282</v>
      </c>
      <c r="AX328" s="14" t="s">
        <v>283</v>
      </c>
      <c r="AY328" s="14" t="s">
        <v>284</v>
      </c>
      <c r="AZ328" s="14" t="s">
        <v>285</v>
      </c>
      <c r="BA328" s="14" t="s">
        <v>286</v>
      </c>
      <c r="BB328" s="14" t="s">
        <v>234</v>
      </c>
      <c r="BC328" s="14" t="s">
        <v>287</v>
      </c>
      <c r="BD328" s="14" t="s">
        <v>288</v>
      </c>
      <c r="BE328" s="14" t="s">
        <v>289</v>
      </c>
      <c r="BF328" s="14" t="s">
        <v>290</v>
      </c>
      <c r="BG328" s="14" t="s">
        <v>291</v>
      </c>
    </row>
    <row r="329" spans="1:59">
      <c r="B329" t="s">
        <v>306</v>
      </c>
      <c r="M329" t="s">
        <v>303</v>
      </c>
      <c r="N329">
        <v>5.1100000000000003</v>
      </c>
      <c r="O329">
        <v>5.42</v>
      </c>
      <c r="P329">
        <v>4.84</v>
      </c>
      <c r="Q329">
        <v>5.58</v>
      </c>
      <c r="R329">
        <v>5.09</v>
      </c>
      <c r="S329">
        <v>5.14</v>
      </c>
      <c r="T329">
        <v>5.49</v>
      </c>
      <c r="U329">
        <v>4.93</v>
      </c>
      <c r="V329">
        <v>4.83</v>
      </c>
      <c r="W329">
        <v>4.6399999999999997</v>
      </c>
      <c r="X329">
        <v>4.16</v>
      </c>
      <c r="Y329">
        <v>4.3600000000000003</v>
      </c>
      <c r="Z329">
        <v>4.0999999999999996</v>
      </c>
      <c r="AA329">
        <v>4.08</v>
      </c>
      <c r="AB329">
        <v>3.94</v>
      </c>
      <c r="AC329">
        <v>3.83</v>
      </c>
      <c r="AD329">
        <v>3.6</v>
      </c>
      <c r="AE329">
        <v>3.37</v>
      </c>
      <c r="AF329">
        <v>3.26</v>
      </c>
      <c r="AG329">
        <v>3.16</v>
      </c>
      <c r="AH329">
        <v>3.5</v>
      </c>
      <c r="AI329">
        <v>2.99</v>
      </c>
      <c r="AJ329">
        <v>2.81</v>
      </c>
      <c r="AK329">
        <v>2.72</v>
      </c>
      <c r="AL329">
        <v>2.23</v>
      </c>
      <c r="AM329">
        <v>2.34</v>
      </c>
      <c r="AN329">
        <v>2.37</v>
      </c>
      <c r="AO329">
        <v>2.23</v>
      </c>
      <c r="AP329">
        <v>2.1800000000000002</v>
      </c>
      <c r="AQ329">
        <v>2.06</v>
      </c>
      <c r="AR329">
        <v>1.88</v>
      </c>
      <c r="AS329">
        <v>1.71</v>
      </c>
      <c r="AT329">
        <v>1.51</v>
      </c>
      <c r="AU329">
        <v>1.36</v>
      </c>
      <c r="AV329">
        <v>1.2</v>
      </c>
      <c r="AW329">
        <v>1.07</v>
      </c>
      <c r="AX329">
        <v>0.94</v>
      </c>
      <c r="AY329">
        <v>0.84</v>
      </c>
      <c r="AZ329">
        <v>0.73</v>
      </c>
      <c r="BA329">
        <v>0.63</v>
      </c>
      <c r="BB329">
        <v>0.53</v>
      </c>
    </row>
    <row r="330" spans="1:59">
      <c r="B330" t="s">
        <v>305</v>
      </c>
      <c r="C330" t="s">
        <v>121</v>
      </c>
      <c r="M330" t="s">
        <v>304</v>
      </c>
      <c r="N330">
        <v>5.1100000000000003</v>
      </c>
      <c r="O330">
        <v>5.42</v>
      </c>
      <c r="P330">
        <v>4.84</v>
      </c>
      <c r="Q330">
        <v>5.62</v>
      </c>
      <c r="R330">
        <v>5.13</v>
      </c>
      <c r="S330">
        <v>5.2</v>
      </c>
      <c r="T330">
        <v>5.57</v>
      </c>
      <c r="U330">
        <v>5.03</v>
      </c>
      <c r="V330">
        <v>4.96</v>
      </c>
      <c r="W330">
        <v>4.7699999999999996</v>
      </c>
      <c r="X330">
        <v>4.3</v>
      </c>
      <c r="Y330">
        <v>4.5</v>
      </c>
      <c r="Z330">
        <v>4.24</v>
      </c>
      <c r="AA330">
        <v>4.21</v>
      </c>
      <c r="AB330">
        <v>4.07</v>
      </c>
      <c r="AC330">
        <v>3.96</v>
      </c>
      <c r="AD330">
        <v>3.73</v>
      </c>
      <c r="AE330">
        <v>3.5</v>
      </c>
      <c r="AF330">
        <v>3.38</v>
      </c>
      <c r="AG330">
        <v>3.28</v>
      </c>
      <c r="AH330">
        <v>3.6</v>
      </c>
      <c r="AI330">
        <v>3.08</v>
      </c>
      <c r="AJ330">
        <v>2.89</v>
      </c>
      <c r="AK330">
        <v>2.78</v>
      </c>
      <c r="AL330">
        <v>2.29</v>
      </c>
      <c r="AM330">
        <v>2.37</v>
      </c>
      <c r="AN330">
        <v>2.4</v>
      </c>
      <c r="AO330">
        <v>2.27</v>
      </c>
      <c r="AP330">
        <v>2.2200000000000002</v>
      </c>
      <c r="AQ330">
        <v>2.11</v>
      </c>
      <c r="AR330">
        <v>1.85</v>
      </c>
      <c r="AS330">
        <v>1.68</v>
      </c>
      <c r="AT330">
        <v>1.5</v>
      </c>
      <c r="AU330">
        <v>1.33</v>
      </c>
      <c r="AV330">
        <v>1.22</v>
      </c>
      <c r="AW330">
        <v>1.0900000000000001</v>
      </c>
      <c r="AX330">
        <v>0.94</v>
      </c>
      <c r="AY330">
        <v>0.82</v>
      </c>
      <c r="AZ330">
        <v>0.69</v>
      </c>
      <c r="BA330">
        <v>0.57999999999999996</v>
      </c>
      <c r="BB330">
        <v>0.46</v>
      </c>
      <c r="BC330">
        <v>0.42</v>
      </c>
      <c r="BD330">
        <v>0.38</v>
      </c>
      <c r="BE330">
        <v>0.34</v>
      </c>
      <c r="BF330">
        <v>0.32</v>
      </c>
      <c r="BG330">
        <v>0.3</v>
      </c>
    </row>
    <row r="351" spans="1:54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</row>
    <row r="352" spans="1:54" s="22" customFormat="1">
      <c r="M352" s="23" t="s">
        <v>758</v>
      </c>
    </row>
    <row r="353" spans="2:59">
      <c r="M353" s="14" t="s">
        <v>121</v>
      </c>
      <c r="N353" s="14" t="s">
        <v>247</v>
      </c>
      <c r="O353" s="14" t="s">
        <v>248</v>
      </c>
      <c r="P353" s="14" t="s">
        <v>249</v>
      </c>
      <c r="Q353" s="14" t="s">
        <v>250</v>
      </c>
      <c r="R353" s="14" t="s">
        <v>251</v>
      </c>
      <c r="S353" s="14" t="s">
        <v>252</v>
      </c>
      <c r="T353" s="14" t="s">
        <v>253</v>
      </c>
      <c r="U353" s="14" t="s">
        <v>254</v>
      </c>
      <c r="V353" s="14" t="s">
        <v>255</v>
      </c>
      <c r="W353" s="14" t="s">
        <v>256</v>
      </c>
      <c r="X353" s="14" t="s">
        <v>257</v>
      </c>
      <c r="Y353" s="14" t="s">
        <v>258</v>
      </c>
      <c r="Z353" s="14" t="s">
        <v>259</v>
      </c>
      <c r="AA353" s="14" t="s">
        <v>260</v>
      </c>
      <c r="AB353" s="14" t="s">
        <v>261</v>
      </c>
      <c r="AC353" s="14" t="s">
        <v>262</v>
      </c>
      <c r="AD353" s="14" t="s">
        <v>263</v>
      </c>
      <c r="AE353" s="14" t="s">
        <v>264</v>
      </c>
      <c r="AF353" s="14" t="s">
        <v>265</v>
      </c>
      <c r="AG353" s="14" t="s">
        <v>266</v>
      </c>
      <c r="AH353" s="14" t="s">
        <v>267</v>
      </c>
      <c r="AI353" s="14" t="s">
        <v>268</v>
      </c>
      <c r="AJ353" s="14" t="s">
        <v>269</v>
      </c>
      <c r="AK353" s="14" t="s">
        <v>270</v>
      </c>
      <c r="AL353" s="14" t="s">
        <v>271</v>
      </c>
      <c r="AM353" s="14" t="s">
        <v>272</v>
      </c>
      <c r="AN353" s="14" t="s">
        <v>273</v>
      </c>
      <c r="AO353" s="14" t="s">
        <v>274</v>
      </c>
      <c r="AP353" s="14" t="s">
        <v>275</v>
      </c>
      <c r="AQ353" s="14" t="s">
        <v>276</v>
      </c>
      <c r="AR353" s="14" t="s">
        <v>277</v>
      </c>
      <c r="AS353" s="14" t="s">
        <v>278</v>
      </c>
      <c r="AT353" s="14" t="s">
        <v>279</v>
      </c>
      <c r="AU353" s="14" t="s">
        <v>280</v>
      </c>
      <c r="AV353" s="14" t="s">
        <v>281</v>
      </c>
      <c r="AW353" s="14" t="s">
        <v>282</v>
      </c>
      <c r="AX353" s="14" t="s">
        <v>283</v>
      </c>
      <c r="AY353" s="14" t="s">
        <v>284</v>
      </c>
      <c r="AZ353" s="14" t="s">
        <v>285</v>
      </c>
      <c r="BA353" s="14" t="s">
        <v>286</v>
      </c>
      <c r="BB353" s="14" t="s">
        <v>234</v>
      </c>
      <c r="BC353" s="14" t="s">
        <v>287</v>
      </c>
      <c r="BD353" s="14" t="s">
        <v>288</v>
      </c>
      <c r="BE353" s="14" t="s">
        <v>289</v>
      </c>
      <c r="BF353" s="14" t="s">
        <v>290</v>
      </c>
      <c r="BG353" s="14" t="s">
        <v>291</v>
      </c>
    </row>
    <row r="354" spans="2:59">
      <c r="B354" t="s">
        <v>302</v>
      </c>
      <c r="M354" t="s">
        <v>557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0.01</v>
      </c>
      <c r="AN354">
        <v>0.04</v>
      </c>
      <c r="AO354">
        <v>0.08</v>
      </c>
      <c r="AP354">
        <v>0.1</v>
      </c>
      <c r="AQ354">
        <v>0.14000000000000001</v>
      </c>
      <c r="AR354">
        <v>0.22</v>
      </c>
      <c r="AS354">
        <v>0.34</v>
      </c>
      <c r="AT354">
        <v>0.38</v>
      </c>
      <c r="AU354">
        <v>0.41</v>
      </c>
      <c r="AV354">
        <v>0.41</v>
      </c>
      <c r="AW354">
        <v>0.4</v>
      </c>
      <c r="AX354">
        <v>0.43</v>
      </c>
      <c r="AY354">
        <v>0.44</v>
      </c>
      <c r="AZ354">
        <v>0.45</v>
      </c>
      <c r="BA354">
        <v>0.45</v>
      </c>
      <c r="BB354">
        <v>0.43</v>
      </c>
      <c r="BC354">
        <v>0.41</v>
      </c>
      <c r="BD354">
        <v>0.38</v>
      </c>
      <c r="BE354">
        <v>0.35</v>
      </c>
      <c r="BF354">
        <v>0.31</v>
      </c>
      <c r="BG354">
        <v>0.27</v>
      </c>
    </row>
    <row r="355" spans="2:59">
      <c r="B355" t="s">
        <v>479</v>
      </c>
      <c r="C355" t="s">
        <v>121</v>
      </c>
      <c r="M355" t="s">
        <v>294</v>
      </c>
      <c r="N355">
        <v>0.51</v>
      </c>
      <c r="O355">
        <v>0.51</v>
      </c>
      <c r="P355">
        <v>0.51</v>
      </c>
      <c r="Q355">
        <v>0.48</v>
      </c>
      <c r="R355">
        <v>0.44</v>
      </c>
      <c r="S355">
        <v>0.41</v>
      </c>
      <c r="T355">
        <v>0.36</v>
      </c>
      <c r="U355">
        <v>0.39</v>
      </c>
      <c r="V355">
        <v>0.38</v>
      </c>
      <c r="W355">
        <v>0.34</v>
      </c>
      <c r="X355">
        <v>0.31</v>
      </c>
      <c r="Y355">
        <v>0.28999999999999998</v>
      </c>
      <c r="Z355">
        <v>0.28999999999999998</v>
      </c>
      <c r="AA355">
        <v>0.28999999999999998</v>
      </c>
      <c r="AB355">
        <v>0.28999999999999998</v>
      </c>
      <c r="AC355">
        <v>0.28999999999999998</v>
      </c>
      <c r="AD355">
        <v>0.28999999999999998</v>
      </c>
      <c r="AE355">
        <v>0.28999999999999998</v>
      </c>
      <c r="AF355">
        <v>0.28999999999999998</v>
      </c>
      <c r="AG355">
        <v>0.28999999999999998</v>
      </c>
      <c r="AH355">
        <v>0.28999999999999998</v>
      </c>
      <c r="AI355">
        <v>0.28999999999999998</v>
      </c>
      <c r="AJ355">
        <v>0.28999999999999998</v>
      </c>
      <c r="AK355">
        <v>0.28999999999999998</v>
      </c>
      <c r="AL355">
        <v>0.28999999999999998</v>
      </c>
      <c r="AM355">
        <v>0.28999999999999998</v>
      </c>
      <c r="AN355">
        <v>0.3</v>
      </c>
      <c r="AO355">
        <v>0.3</v>
      </c>
      <c r="AP355">
        <v>0.28999999999999998</v>
      </c>
      <c r="AQ355">
        <v>0.28999999999999998</v>
      </c>
      <c r="AR355">
        <v>0.28000000000000003</v>
      </c>
      <c r="AS355">
        <v>0.28999999999999998</v>
      </c>
      <c r="AT355">
        <v>0.28000000000000003</v>
      </c>
      <c r="AU355">
        <v>0.27</v>
      </c>
      <c r="AV355">
        <v>0.26</v>
      </c>
      <c r="AW355">
        <v>0.25</v>
      </c>
      <c r="AX355">
        <v>0.24</v>
      </c>
      <c r="AY355">
        <v>0.23</v>
      </c>
      <c r="AZ355">
        <v>0.22</v>
      </c>
      <c r="BA355">
        <v>0.21</v>
      </c>
      <c r="BB355">
        <v>0.2</v>
      </c>
      <c r="BC355">
        <v>0.19</v>
      </c>
      <c r="BD355">
        <v>0.18</v>
      </c>
      <c r="BE355">
        <v>0.17</v>
      </c>
      <c r="BF355">
        <v>0.16</v>
      </c>
      <c r="BG355">
        <v>0.15</v>
      </c>
    </row>
    <row r="356" spans="2:59">
      <c r="M356" t="s">
        <v>297</v>
      </c>
      <c r="N356">
        <v>0.01</v>
      </c>
      <c r="O356">
        <v>0.01</v>
      </c>
      <c r="P356">
        <v>0.01</v>
      </c>
      <c r="Q356">
        <v>0.01</v>
      </c>
      <c r="R356">
        <v>0.02</v>
      </c>
      <c r="S356">
        <v>0.02</v>
      </c>
      <c r="T356">
        <v>0.04</v>
      </c>
      <c r="U356">
        <v>0.06</v>
      </c>
      <c r="V356">
        <v>7.0000000000000007E-2</v>
      </c>
      <c r="W356">
        <v>0.15</v>
      </c>
      <c r="X356">
        <v>0.24</v>
      </c>
      <c r="Y356">
        <v>0.44</v>
      </c>
      <c r="Z356">
        <v>0.5</v>
      </c>
      <c r="AA356">
        <v>0.56000000000000005</v>
      </c>
      <c r="AB356">
        <v>0.57999999999999996</v>
      </c>
      <c r="AC356">
        <v>0.75</v>
      </c>
      <c r="AD356">
        <v>0.92</v>
      </c>
      <c r="AE356">
        <v>0.92</v>
      </c>
      <c r="AF356">
        <v>0.92</v>
      </c>
      <c r="AG356">
        <v>1.03</v>
      </c>
      <c r="AH356">
        <v>1.1299999999999999</v>
      </c>
      <c r="AI356">
        <v>1.02</v>
      </c>
      <c r="AJ356">
        <v>0.98</v>
      </c>
      <c r="AK356">
        <v>1.1100000000000001</v>
      </c>
      <c r="AL356">
        <v>1.25</v>
      </c>
      <c r="AM356">
        <v>1.46</v>
      </c>
      <c r="AN356">
        <v>1.64</v>
      </c>
      <c r="AO356">
        <v>1.69</v>
      </c>
      <c r="AP356">
        <v>1.81</v>
      </c>
      <c r="AQ356">
        <v>1.8</v>
      </c>
      <c r="AR356">
        <v>1.69</v>
      </c>
      <c r="AS356">
        <v>1.88</v>
      </c>
      <c r="AT356">
        <v>1.88</v>
      </c>
      <c r="AU356">
        <v>1.89</v>
      </c>
      <c r="AV356">
        <v>1.89</v>
      </c>
      <c r="AW356">
        <v>1.89</v>
      </c>
      <c r="AX356">
        <v>1.87</v>
      </c>
      <c r="AY356">
        <v>1.84</v>
      </c>
      <c r="AZ356">
        <v>1.81</v>
      </c>
      <c r="BA356">
        <v>1.79</v>
      </c>
      <c r="BB356">
        <v>1.76</v>
      </c>
      <c r="BC356">
        <v>1.63</v>
      </c>
      <c r="BD356">
        <v>1.49</v>
      </c>
      <c r="BE356">
        <v>1.36</v>
      </c>
      <c r="BF356">
        <v>1.22</v>
      </c>
      <c r="BG356">
        <v>1.0900000000000001</v>
      </c>
    </row>
    <row r="357" spans="2:59">
      <c r="M357" t="s">
        <v>366</v>
      </c>
      <c r="N357">
        <v>0.99</v>
      </c>
      <c r="O357">
        <v>1.1499999999999999</v>
      </c>
      <c r="P357">
        <v>1.19</v>
      </c>
      <c r="Q357">
        <v>1.32</v>
      </c>
      <c r="R357">
        <v>1.28</v>
      </c>
      <c r="S357">
        <v>1.29</v>
      </c>
      <c r="T357">
        <v>1.38</v>
      </c>
      <c r="U357">
        <v>1.35</v>
      </c>
      <c r="V357">
        <v>1.17</v>
      </c>
      <c r="W357">
        <v>1.1499999999999999</v>
      </c>
      <c r="X357">
        <v>1.4</v>
      </c>
      <c r="Y357">
        <v>1.52</v>
      </c>
      <c r="Z357">
        <v>1.53</v>
      </c>
      <c r="AA357">
        <v>1.78</v>
      </c>
      <c r="AB357">
        <v>1.92</v>
      </c>
      <c r="AC357">
        <v>2.21</v>
      </c>
      <c r="AD357">
        <v>2.38</v>
      </c>
      <c r="AE357">
        <v>3.06</v>
      </c>
      <c r="AF357">
        <v>2.94</v>
      </c>
      <c r="AG357">
        <v>2.82</v>
      </c>
      <c r="AH357">
        <v>3</v>
      </c>
      <c r="AI357">
        <v>2.67</v>
      </c>
      <c r="AJ357">
        <v>2.57</v>
      </c>
      <c r="AK357">
        <v>2.58</v>
      </c>
      <c r="AL357">
        <v>2.35</v>
      </c>
      <c r="AM357">
        <v>2.75</v>
      </c>
      <c r="AN357">
        <v>2.82</v>
      </c>
      <c r="AO357">
        <v>2.54</v>
      </c>
      <c r="AP357">
        <v>2.16</v>
      </c>
      <c r="AQ357">
        <v>1.83</v>
      </c>
      <c r="AR357">
        <v>1.71</v>
      </c>
      <c r="AS357">
        <v>1.83</v>
      </c>
      <c r="AT357">
        <v>1.79</v>
      </c>
      <c r="AU357">
        <v>1.74</v>
      </c>
      <c r="AV357">
        <v>1.7</v>
      </c>
      <c r="AW357">
        <v>1.66</v>
      </c>
      <c r="AX357">
        <v>1.61</v>
      </c>
      <c r="AY357">
        <v>1.56</v>
      </c>
      <c r="AZ357">
        <v>1.52</v>
      </c>
      <c r="BA357">
        <v>1.47</v>
      </c>
      <c r="BB357">
        <v>1.42</v>
      </c>
      <c r="BC357">
        <v>1.4</v>
      </c>
      <c r="BD357">
        <v>1.38</v>
      </c>
      <c r="BE357">
        <v>1.36</v>
      </c>
      <c r="BF357">
        <v>1.35</v>
      </c>
      <c r="BG357">
        <v>1.33</v>
      </c>
    </row>
    <row r="358" spans="2:59">
      <c r="M358" t="s">
        <v>422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0.01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</row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659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0" customFormat="1">
      <c r="M2" s="21" t="s">
        <v>668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669</v>
      </c>
      <c r="N4">
        <v>10.44</v>
      </c>
      <c r="O4">
        <v>10.85</v>
      </c>
      <c r="P4">
        <v>11</v>
      </c>
      <c r="Q4">
        <v>11.1</v>
      </c>
      <c r="R4">
        <v>11.54</v>
      </c>
      <c r="S4">
        <v>11.59</v>
      </c>
      <c r="T4">
        <v>11.74</v>
      </c>
      <c r="U4">
        <v>11.89</v>
      </c>
      <c r="V4">
        <v>12.03</v>
      </c>
      <c r="W4">
        <v>12.1</v>
      </c>
      <c r="X4">
        <v>11.93</v>
      </c>
      <c r="Y4">
        <v>11.95</v>
      </c>
      <c r="Z4">
        <v>12.05</v>
      </c>
      <c r="AA4">
        <v>12.49</v>
      </c>
      <c r="AB4">
        <v>12.76</v>
      </c>
      <c r="AC4">
        <v>12.85</v>
      </c>
      <c r="AD4">
        <v>13.2</v>
      </c>
      <c r="AE4">
        <v>13.77</v>
      </c>
      <c r="AF4">
        <v>13.43</v>
      </c>
      <c r="AG4">
        <v>12.67</v>
      </c>
      <c r="AH4">
        <v>12.58</v>
      </c>
      <c r="AI4">
        <v>12.24</v>
      </c>
      <c r="AJ4">
        <v>11.69</v>
      </c>
      <c r="AK4">
        <v>11.48</v>
      </c>
      <c r="AL4">
        <v>11.68</v>
      </c>
      <c r="AM4">
        <v>11.89</v>
      </c>
      <c r="AN4">
        <v>12.08</v>
      </c>
      <c r="AO4">
        <v>12.25</v>
      </c>
      <c r="AP4">
        <v>12.53</v>
      </c>
      <c r="AQ4">
        <v>12.32</v>
      </c>
      <c r="AR4">
        <v>11.32</v>
      </c>
      <c r="AS4">
        <v>12.1</v>
      </c>
      <c r="AT4">
        <v>11.95</v>
      </c>
      <c r="AU4">
        <v>11.85</v>
      </c>
      <c r="AV4">
        <v>11.68</v>
      </c>
      <c r="AW4">
        <v>11.33</v>
      </c>
      <c r="AX4">
        <v>11.08</v>
      </c>
      <c r="AY4">
        <v>10.82</v>
      </c>
      <c r="AZ4">
        <v>10.47</v>
      </c>
      <c r="BA4">
        <v>10.199999999999999</v>
      </c>
      <c r="BB4">
        <v>9.82</v>
      </c>
      <c r="BC4">
        <v>9.52</v>
      </c>
      <c r="BD4">
        <v>9.15</v>
      </c>
      <c r="BE4">
        <v>8.76</v>
      </c>
      <c r="BF4">
        <v>8.35</v>
      </c>
      <c r="BG4">
        <v>7.95</v>
      </c>
    </row>
    <row r="5" spans="1:59">
      <c r="B5" t="s">
        <v>458</v>
      </c>
      <c r="C5" t="s">
        <v>121</v>
      </c>
      <c r="M5" t="s">
        <v>670</v>
      </c>
      <c r="N5">
        <v>0.3</v>
      </c>
      <c r="O5">
        <v>0.31</v>
      </c>
      <c r="P5">
        <v>0.33</v>
      </c>
      <c r="Q5">
        <v>0.34</v>
      </c>
      <c r="R5">
        <v>0.31</v>
      </c>
      <c r="S5">
        <v>0.31</v>
      </c>
      <c r="T5">
        <v>0.31</v>
      </c>
      <c r="U5">
        <v>0.3</v>
      </c>
      <c r="V5">
        <v>0.25</v>
      </c>
      <c r="W5">
        <v>0.24</v>
      </c>
      <c r="X5">
        <v>0.23</v>
      </c>
      <c r="Y5">
        <v>0.22</v>
      </c>
      <c r="Z5">
        <v>0.21</v>
      </c>
      <c r="AA5">
        <v>0.22</v>
      </c>
      <c r="AB5">
        <v>0.22</v>
      </c>
      <c r="AC5">
        <v>0.24</v>
      </c>
      <c r="AD5">
        <v>0.23</v>
      </c>
      <c r="AE5">
        <v>0.23</v>
      </c>
      <c r="AF5">
        <v>0.24</v>
      </c>
      <c r="AG5">
        <v>0.23</v>
      </c>
      <c r="AH5">
        <v>0.25</v>
      </c>
      <c r="AI5">
        <v>0.25</v>
      </c>
      <c r="AJ5">
        <v>0.25</v>
      </c>
      <c r="AK5">
        <v>0.25</v>
      </c>
      <c r="AL5">
        <v>0.26</v>
      </c>
      <c r="AM5">
        <v>0.25</v>
      </c>
      <c r="AN5">
        <v>0.26</v>
      </c>
      <c r="AO5">
        <v>0.25</v>
      </c>
      <c r="AP5">
        <v>0.23</v>
      </c>
      <c r="AQ5">
        <v>0.23</v>
      </c>
      <c r="AR5">
        <v>0.2</v>
      </c>
      <c r="AS5">
        <v>0.2</v>
      </c>
      <c r="AT5">
        <v>0.2</v>
      </c>
      <c r="AU5">
        <v>0.2</v>
      </c>
      <c r="AV5">
        <v>0.19</v>
      </c>
      <c r="AW5">
        <v>0.19</v>
      </c>
      <c r="AX5">
        <v>0.19</v>
      </c>
      <c r="AY5">
        <v>7.0000000000000007E-2</v>
      </c>
      <c r="AZ5">
        <v>7.0000000000000007E-2</v>
      </c>
      <c r="BA5">
        <v>0.02</v>
      </c>
      <c r="BB5">
        <v>0.02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>
      <c r="M6" t="s">
        <v>671</v>
      </c>
      <c r="N6">
        <v>0.57999999999999996</v>
      </c>
      <c r="O6">
        <v>0.69</v>
      </c>
      <c r="P6">
        <v>0.63</v>
      </c>
      <c r="Q6">
        <v>0.67</v>
      </c>
      <c r="R6">
        <v>0.64</v>
      </c>
      <c r="S6">
        <v>0.67</v>
      </c>
      <c r="T6">
        <v>0.68</v>
      </c>
      <c r="U6">
        <v>0.6</v>
      </c>
      <c r="V6">
        <v>0.5</v>
      </c>
      <c r="W6">
        <v>0.47</v>
      </c>
      <c r="X6">
        <v>0.63</v>
      </c>
      <c r="Y6">
        <v>0.67</v>
      </c>
      <c r="Z6">
        <v>0.73</v>
      </c>
      <c r="AA6">
        <v>0.71</v>
      </c>
      <c r="AB6">
        <v>0.64</v>
      </c>
      <c r="AC6">
        <v>0.72</v>
      </c>
      <c r="AD6">
        <v>0.68</v>
      </c>
      <c r="AE6">
        <v>0.61</v>
      </c>
      <c r="AF6">
        <v>0.75</v>
      </c>
      <c r="AG6">
        <v>0.71</v>
      </c>
      <c r="AH6">
        <v>0.63</v>
      </c>
      <c r="AI6">
        <v>0.62</v>
      </c>
      <c r="AJ6">
        <v>0.6</v>
      </c>
      <c r="AK6">
        <v>0.61</v>
      </c>
      <c r="AL6">
        <v>0.51</v>
      </c>
      <c r="AM6">
        <v>0.44</v>
      </c>
      <c r="AN6">
        <v>0.51</v>
      </c>
      <c r="AO6">
        <v>0.51</v>
      </c>
      <c r="AP6">
        <v>0.51</v>
      </c>
      <c r="AQ6">
        <v>0.52</v>
      </c>
      <c r="AR6">
        <v>0.51</v>
      </c>
      <c r="AS6">
        <v>0.52</v>
      </c>
      <c r="AT6">
        <v>0.52</v>
      </c>
      <c r="AU6">
        <v>0.52</v>
      </c>
      <c r="AV6">
        <v>0.51</v>
      </c>
      <c r="AW6">
        <v>0.51</v>
      </c>
      <c r="AX6">
        <v>0.51</v>
      </c>
      <c r="AY6">
        <v>0.51</v>
      </c>
      <c r="AZ6">
        <v>0.51</v>
      </c>
      <c r="BA6">
        <v>0.5</v>
      </c>
      <c r="BB6">
        <v>0.5</v>
      </c>
      <c r="BC6">
        <v>0.5</v>
      </c>
      <c r="BD6">
        <v>0.5</v>
      </c>
      <c r="BE6">
        <v>0.5</v>
      </c>
      <c r="BF6">
        <v>0.5</v>
      </c>
      <c r="BG6">
        <v>0.5</v>
      </c>
    </row>
    <row r="7" spans="1:59">
      <c r="M7" t="s">
        <v>672</v>
      </c>
      <c r="N7">
        <v>0.24</v>
      </c>
      <c r="O7">
        <v>0.22</v>
      </c>
      <c r="P7">
        <v>0.22</v>
      </c>
      <c r="Q7">
        <v>0.21</v>
      </c>
      <c r="R7">
        <v>0.22</v>
      </c>
      <c r="S7">
        <v>0.23</v>
      </c>
      <c r="T7">
        <v>0.24</v>
      </c>
      <c r="U7">
        <v>0.24</v>
      </c>
      <c r="V7">
        <v>0.23</v>
      </c>
      <c r="W7">
        <v>0.21</v>
      </c>
      <c r="X7">
        <v>0.19</v>
      </c>
      <c r="Y7">
        <v>0.19</v>
      </c>
      <c r="Z7">
        <v>0.17</v>
      </c>
      <c r="AA7">
        <v>0.16</v>
      </c>
      <c r="AB7">
        <v>0.15</v>
      </c>
      <c r="AC7">
        <v>0.16</v>
      </c>
      <c r="AD7">
        <v>0.17</v>
      </c>
      <c r="AE7">
        <v>0.19</v>
      </c>
      <c r="AF7">
        <v>0.19</v>
      </c>
      <c r="AG7">
        <v>0.18</v>
      </c>
      <c r="AH7">
        <v>0.19</v>
      </c>
      <c r="AI7">
        <v>0.18</v>
      </c>
      <c r="AJ7">
        <v>0.16</v>
      </c>
      <c r="AK7">
        <v>0.16</v>
      </c>
      <c r="AL7">
        <v>0.15</v>
      </c>
      <c r="AM7">
        <v>0.14000000000000001</v>
      </c>
      <c r="AN7">
        <v>0.15</v>
      </c>
      <c r="AO7">
        <v>0.15</v>
      </c>
      <c r="AP7">
        <v>0.15</v>
      </c>
      <c r="AQ7">
        <v>0.15</v>
      </c>
      <c r="AR7">
        <v>0.08</v>
      </c>
      <c r="AS7">
        <v>0.15</v>
      </c>
      <c r="AT7">
        <v>0.15</v>
      </c>
      <c r="AU7">
        <v>0.15</v>
      </c>
      <c r="AV7">
        <v>0.16</v>
      </c>
      <c r="AW7">
        <v>0.16</v>
      </c>
      <c r="AX7">
        <v>0.16</v>
      </c>
      <c r="AY7">
        <v>0.16</v>
      </c>
      <c r="AZ7">
        <v>0.16</v>
      </c>
      <c r="BA7">
        <v>0.16</v>
      </c>
      <c r="BB7">
        <v>0.17</v>
      </c>
      <c r="BC7">
        <v>0.17</v>
      </c>
      <c r="BD7">
        <v>0.17</v>
      </c>
      <c r="BE7">
        <v>0.17</v>
      </c>
      <c r="BF7">
        <v>0.17</v>
      </c>
      <c r="BG7">
        <v>0.17</v>
      </c>
    </row>
    <row r="8" spans="1:59">
      <c r="M8" t="s">
        <v>673</v>
      </c>
      <c r="N8">
        <v>0.18</v>
      </c>
      <c r="O8">
        <v>0.36</v>
      </c>
      <c r="P8">
        <v>0.21</v>
      </c>
      <c r="Q8">
        <v>0.31</v>
      </c>
      <c r="R8">
        <v>0.33</v>
      </c>
      <c r="S8">
        <v>0.34</v>
      </c>
      <c r="T8">
        <v>0.27</v>
      </c>
      <c r="U8">
        <v>0.28000000000000003</v>
      </c>
      <c r="V8">
        <v>0.35</v>
      </c>
      <c r="W8">
        <v>0.44</v>
      </c>
      <c r="X8">
        <v>0.38</v>
      </c>
      <c r="Y8">
        <v>0.28999999999999998</v>
      </c>
      <c r="Z8">
        <v>0.3</v>
      </c>
      <c r="AA8">
        <v>0.3</v>
      </c>
      <c r="AB8">
        <v>0.45</v>
      </c>
      <c r="AC8">
        <v>0.47</v>
      </c>
      <c r="AD8">
        <v>0.32</v>
      </c>
      <c r="AE8">
        <v>0.37</v>
      </c>
      <c r="AF8">
        <v>0.3</v>
      </c>
      <c r="AG8">
        <v>0.34</v>
      </c>
      <c r="AH8">
        <v>0.28999999999999998</v>
      </c>
      <c r="AI8">
        <v>0.39</v>
      </c>
      <c r="AJ8">
        <v>0.32</v>
      </c>
      <c r="AK8">
        <v>0.36</v>
      </c>
      <c r="AL8">
        <v>0.33</v>
      </c>
      <c r="AM8">
        <v>0.28000000000000003</v>
      </c>
      <c r="AN8">
        <v>0.31</v>
      </c>
      <c r="AO8">
        <v>0.39</v>
      </c>
      <c r="AP8">
        <v>0.32</v>
      </c>
      <c r="AQ8">
        <v>0.27</v>
      </c>
      <c r="AR8">
        <v>0.32</v>
      </c>
      <c r="AS8">
        <v>0.26</v>
      </c>
      <c r="AT8">
        <v>0.25</v>
      </c>
      <c r="AU8">
        <v>0.24</v>
      </c>
      <c r="AV8">
        <v>0.24</v>
      </c>
      <c r="AW8">
        <v>0.23</v>
      </c>
      <c r="AX8">
        <v>0.23</v>
      </c>
      <c r="AY8">
        <v>0.22</v>
      </c>
      <c r="AZ8">
        <v>0.22</v>
      </c>
      <c r="BA8">
        <v>0.22</v>
      </c>
      <c r="BB8">
        <v>0.22</v>
      </c>
      <c r="BC8">
        <v>0.22</v>
      </c>
      <c r="BD8">
        <v>0.21</v>
      </c>
      <c r="BE8">
        <v>0.21</v>
      </c>
      <c r="BF8">
        <v>0.21</v>
      </c>
      <c r="BG8">
        <v>0.21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0" customFormat="1">
      <c r="M27" s="21" t="s">
        <v>678</v>
      </c>
    </row>
    <row r="28" spans="1:54">
      <c r="M28" s="14" t="s">
        <v>121</v>
      </c>
      <c r="N28" s="14" t="s">
        <v>277</v>
      </c>
      <c r="O28" s="14" t="s">
        <v>278</v>
      </c>
      <c r="P28" s="14" t="s">
        <v>279</v>
      </c>
      <c r="Q28" s="14" t="s">
        <v>280</v>
      </c>
      <c r="R28" s="14" t="s">
        <v>281</v>
      </c>
      <c r="S28" s="14" t="s">
        <v>282</v>
      </c>
      <c r="T28" s="14" t="s">
        <v>283</v>
      </c>
      <c r="U28" s="14" t="s">
        <v>284</v>
      </c>
      <c r="V28" s="14" t="s">
        <v>285</v>
      </c>
      <c r="W28" s="14" t="s">
        <v>286</v>
      </c>
      <c r="X28" s="14" t="s">
        <v>234</v>
      </c>
      <c r="Y28" s="14" t="s">
        <v>287</v>
      </c>
      <c r="Z28" s="14" t="s">
        <v>288</v>
      </c>
      <c r="AA28" s="14" t="s">
        <v>289</v>
      </c>
      <c r="AB28" s="14" t="s">
        <v>290</v>
      </c>
      <c r="AC28" s="14" t="s">
        <v>291</v>
      </c>
    </row>
    <row r="29" spans="1:54">
      <c r="B29" t="s">
        <v>306</v>
      </c>
      <c r="M29" t="s">
        <v>679</v>
      </c>
      <c r="N29">
        <v>1</v>
      </c>
      <c r="O29">
        <v>1.02</v>
      </c>
      <c r="P29">
        <v>1.03</v>
      </c>
      <c r="Q29">
        <v>1.06</v>
      </c>
      <c r="R29">
        <v>1.07</v>
      </c>
      <c r="S29">
        <v>1.08</v>
      </c>
      <c r="T29">
        <v>1.0900000000000001</v>
      </c>
      <c r="U29">
        <v>1.1000000000000001</v>
      </c>
      <c r="V29">
        <v>1.1100000000000001</v>
      </c>
      <c r="W29">
        <v>1.1200000000000001</v>
      </c>
      <c r="X29">
        <v>1.1399999999999999</v>
      </c>
      <c r="Y29">
        <v>1.1599999999999999</v>
      </c>
      <c r="Z29">
        <v>1.17</v>
      </c>
      <c r="AA29">
        <v>1.19</v>
      </c>
      <c r="AB29">
        <v>1.2</v>
      </c>
      <c r="AC29">
        <v>1.22</v>
      </c>
    </row>
    <row r="30" spans="1:54">
      <c r="B30" t="s">
        <v>684</v>
      </c>
      <c r="C30" t="s">
        <v>121</v>
      </c>
      <c r="M30" t="s">
        <v>680</v>
      </c>
      <c r="N30">
        <v>1</v>
      </c>
      <c r="O30">
        <v>1.02</v>
      </c>
      <c r="P30">
        <v>1.03</v>
      </c>
      <c r="Q30">
        <v>1.05</v>
      </c>
      <c r="R30">
        <v>1.06</v>
      </c>
      <c r="S30">
        <v>1.08</v>
      </c>
      <c r="T30">
        <v>1.0900000000000001</v>
      </c>
      <c r="U30">
        <v>1.1100000000000001</v>
      </c>
      <c r="V30">
        <v>1.1200000000000001</v>
      </c>
      <c r="W30">
        <v>1.1399999999999999</v>
      </c>
      <c r="X30">
        <v>1.1499999999999999</v>
      </c>
      <c r="Y30">
        <v>1.17</v>
      </c>
      <c r="Z30">
        <v>1.18</v>
      </c>
      <c r="AA30">
        <v>1.19</v>
      </c>
      <c r="AB30">
        <v>1.2</v>
      </c>
      <c r="AC30">
        <v>1.22</v>
      </c>
    </row>
    <row r="31" spans="1:54">
      <c r="M31" t="s">
        <v>681</v>
      </c>
      <c r="N31">
        <v>1</v>
      </c>
      <c r="O31">
        <v>1.01</v>
      </c>
      <c r="P31">
        <v>1.02</v>
      </c>
      <c r="Q31">
        <v>1.03</v>
      </c>
      <c r="R31">
        <v>1.04</v>
      </c>
      <c r="S31">
        <v>1.05</v>
      </c>
      <c r="T31">
        <v>1.06</v>
      </c>
      <c r="U31">
        <v>1.07</v>
      </c>
      <c r="V31">
        <v>1.07</v>
      </c>
      <c r="W31">
        <v>1.08</v>
      </c>
      <c r="X31">
        <v>1.0900000000000001</v>
      </c>
      <c r="Y31">
        <v>1.0900000000000001</v>
      </c>
      <c r="Z31">
        <v>1.1000000000000001</v>
      </c>
      <c r="AA31">
        <v>1.1100000000000001</v>
      </c>
      <c r="AB31">
        <v>1.1100000000000001</v>
      </c>
      <c r="AC31">
        <v>1.1200000000000001</v>
      </c>
    </row>
    <row r="32" spans="1:54">
      <c r="M32" t="s">
        <v>682</v>
      </c>
      <c r="N32">
        <v>1</v>
      </c>
      <c r="O32">
        <v>1</v>
      </c>
      <c r="P32">
        <v>1.01</v>
      </c>
      <c r="Q32">
        <v>1.02</v>
      </c>
      <c r="R32">
        <v>1.02</v>
      </c>
      <c r="S32">
        <v>1.03</v>
      </c>
      <c r="T32">
        <v>1.03</v>
      </c>
      <c r="U32">
        <v>1.04</v>
      </c>
      <c r="V32">
        <v>1.04</v>
      </c>
      <c r="W32">
        <v>1.05</v>
      </c>
      <c r="X32">
        <v>1.05</v>
      </c>
      <c r="Y32">
        <v>1.06</v>
      </c>
      <c r="Z32">
        <v>1.06</v>
      </c>
      <c r="AA32">
        <v>1.07</v>
      </c>
      <c r="AB32">
        <v>1.07</v>
      </c>
      <c r="AC32">
        <v>1.08</v>
      </c>
    </row>
    <row r="33" spans="13:29">
      <c r="M33" t="s">
        <v>683</v>
      </c>
      <c r="N33">
        <v>1</v>
      </c>
      <c r="O33">
        <v>1</v>
      </c>
      <c r="P33">
        <v>1</v>
      </c>
      <c r="Q33">
        <v>1</v>
      </c>
      <c r="R33">
        <v>1</v>
      </c>
      <c r="S33">
        <v>1.01</v>
      </c>
      <c r="T33">
        <v>1.01</v>
      </c>
      <c r="U33">
        <v>1.01</v>
      </c>
      <c r="V33">
        <v>1.01</v>
      </c>
      <c r="W33">
        <v>1.01</v>
      </c>
      <c r="X33">
        <v>1.01</v>
      </c>
      <c r="Y33">
        <v>1.01</v>
      </c>
      <c r="Z33">
        <v>1.01</v>
      </c>
      <c r="AA33">
        <v>1.01</v>
      </c>
      <c r="AB33">
        <v>1.02</v>
      </c>
      <c r="AC33">
        <v>1.02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0" customFormat="1">
      <c r="M52" s="21" t="s">
        <v>729</v>
      </c>
    </row>
    <row r="53" spans="1:54">
      <c r="M53" s="14" t="s">
        <v>121</v>
      </c>
      <c r="N53" s="14" t="s">
        <v>257</v>
      </c>
      <c r="O53" s="14" t="s">
        <v>258</v>
      </c>
      <c r="P53" s="14" t="s">
        <v>259</v>
      </c>
      <c r="Q53" s="14" t="s">
        <v>260</v>
      </c>
      <c r="R53" s="14" t="s">
        <v>261</v>
      </c>
      <c r="S53" s="14" t="s">
        <v>262</v>
      </c>
      <c r="T53" s="14" t="s">
        <v>263</v>
      </c>
      <c r="U53" s="14" t="s">
        <v>264</v>
      </c>
      <c r="V53" s="14" t="s">
        <v>265</v>
      </c>
      <c r="W53" s="14" t="s">
        <v>266</v>
      </c>
      <c r="X53" s="14" t="s">
        <v>267</v>
      </c>
      <c r="Y53" s="14" t="s">
        <v>268</v>
      </c>
      <c r="Z53" s="14" t="s">
        <v>269</v>
      </c>
      <c r="AA53" s="14" t="s">
        <v>270</v>
      </c>
      <c r="AB53" s="14" t="s">
        <v>271</v>
      </c>
      <c r="AC53" s="14" t="s">
        <v>272</v>
      </c>
      <c r="AD53" s="14" t="s">
        <v>273</v>
      </c>
      <c r="AE53" s="14" t="s">
        <v>274</v>
      </c>
      <c r="AF53" s="14" t="s">
        <v>275</v>
      </c>
      <c r="AG53" s="14" t="s">
        <v>276</v>
      </c>
      <c r="AH53" s="14" t="s">
        <v>277</v>
      </c>
      <c r="AI53" s="14" t="s">
        <v>278</v>
      </c>
    </row>
    <row r="54" spans="1:54">
      <c r="B54" t="s">
        <v>330</v>
      </c>
      <c r="M54" t="s">
        <v>712</v>
      </c>
      <c r="N54">
        <v>0.02</v>
      </c>
      <c r="O54">
        <v>0.01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0.12</v>
      </c>
      <c r="X54">
        <v>0.04</v>
      </c>
      <c r="Y54">
        <v>0.43</v>
      </c>
      <c r="Z54">
        <v>0.49</v>
      </c>
      <c r="AA54">
        <v>0.51</v>
      </c>
      <c r="AB54">
        <v>1.53</v>
      </c>
      <c r="AC54">
        <v>4.01</v>
      </c>
      <c r="AD54">
        <v>1.19</v>
      </c>
      <c r="AE54">
        <v>0.65</v>
      </c>
      <c r="AF54">
        <v>1.47</v>
      </c>
      <c r="AG54">
        <v>5.47</v>
      </c>
      <c r="AH54">
        <v>14.11</v>
      </c>
      <c r="AI54">
        <v>24.68</v>
      </c>
    </row>
    <row r="55" spans="1:54">
      <c r="B55" t="s">
        <v>450</v>
      </c>
      <c r="C55" t="s">
        <v>121</v>
      </c>
      <c r="M55" t="s">
        <v>718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0.01</v>
      </c>
      <c r="AA55">
        <v>0.01</v>
      </c>
      <c r="AB55">
        <v>0.09</v>
      </c>
      <c r="AC55">
        <v>0.42</v>
      </c>
      <c r="AD55">
        <v>0.56999999999999995</v>
      </c>
      <c r="AE55">
        <v>0.62</v>
      </c>
      <c r="AF55">
        <v>3.13</v>
      </c>
      <c r="AG55">
        <v>3.88</v>
      </c>
      <c r="AH55">
        <v>18.239999999999998</v>
      </c>
      <c r="AI55">
        <v>40.46</v>
      </c>
    </row>
    <row r="56" spans="1:54">
      <c r="M56" t="s">
        <v>719</v>
      </c>
      <c r="N56">
        <v>66.069999999999993</v>
      </c>
      <c r="O56">
        <v>80.91</v>
      </c>
      <c r="P56">
        <v>90.31</v>
      </c>
      <c r="Q56">
        <v>76.12</v>
      </c>
      <c r="R56">
        <v>94.83</v>
      </c>
      <c r="S56">
        <v>112.96</v>
      </c>
      <c r="T56">
        <v>114.36</v>
      </c>
      <c r="U56">
        <v>98.47</v>
      </c>
      <c r="V56">
        <v>81.03</v>
      </c>
      <c r="W56">
        <v>62.11</v>
      </c>
      <c r="X56">
        <v>81.33</v>
      </c>
      <c r="Y56">
        <v>88.14</v>
      </c>
      <c r="Z56">
        <v>101.69</v>
      </c>
      <c r="AA56">
        <v>123.05</v>
      </c>
      <c r="AB56">
        <v>127.23</v>
      </c>
      <c r="AC56">
        <v>137.87</v>
      </c>
      <c r="AD56">
        <v>140.41</v>
      </c>
      <c r="AE56">
        <v>142.58000000000001</v>
      </c>
      <c r="AF56">
        <v>141.5</v>
      </c>
      <c r="AG56">
        <v>156.07</v>
      </c>
      <c r="AH56">
        <v>120.81</v>
      </c>
      <c r="AI56">
        <v>101.41</v>
      </c>
    </row>
    <row r="57" spans="1:54">
      <c r="M57" t="s">
        <v>713</v>
      </c>
      <c r="N57">
        <v>10.28</v>
      </c>
      <c r="O57">
        <v>16.52</v>
      </c>
      <c r="P57">
        <v>21.5</v>
      </c>
      <c r="Q57">
        <v>21.44</v>
      </c>
      <c r="R57">
        <v>28.94</v>
      </c>
      <c r="S57">
        <v>34.39</v>
      </c>
      <c r="T57">
        <v>40.340000000000003</v>
      </c>
      <c r="U57">
        <v>60.55</v>
      </c>
      <c r="V57">
        <v>68.83</v>
      </c>
      <c r="W57">
        <v>49.82</v>
      </c>
      <c r="X57">
        <v>71.38</v>
      </c>
      <c r="Y57">
        <v>80.33</v>
      </c>
      <c r="Z57">
        <v>66.8</v>
      </c>
      <c r="AA57">
        <v>56.84</v>
      </c>
      <c r="AB57">
        <v>58.01</v>
      </c>
      <c r="AC57">
        <v>62.63</v>
      </c>
      <c r="AD57">
        <v>78.59</v>
      </c>
      <c r="AE57">
        <v>75.069999999999993</v>
      </c>
      <c r="AF57">
        <v>70.19</v>
      </c>
      <c r="AG57">
        <v>57.78</v>
      </c>
      <c r="AH57">
        <v>42.85</v>
      </c>
      <c r="AI57">
        <v>16.62</v>
      </c>
    </row>
    <row r="58" spans="1:54">
      <c r="M58" t="s">
        <v>706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0.03</v>
      </c>
      <c r="AB58">
        <v>0.04</v>
      </c>
      <c r="AC58">
        <v>0.04</v>
      </c>
      <c r="AD58">
        <v>0.02</v>
      </c>
      <c r="AE58">
        <v>0.06</v>
      </c>
      <c r="AF58">
        <v>0.01</v>
      </c>
      <c r="AG58">
        <v>0.01</v>
      </c>
      <c r="AH58">
        <v>0.04</v>
      </c>
      <c r="AI58">
        <v>0.08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0" customFormat="1">
      <c r="M77" s="21" t="s">
        <v>727</v>
      </c>
    </row>
    <row r="78" spans="1:54">
      <c r="M78" s="14" t="s">
        <v>121</v>
      </c>
      <c r="N78" s="14" t="s">
        <v>276</v>
      </c>
      <c r="O78" s="14" t="s">
        <v>277</v>
      </c>
      <c r="P78" s="14" t="s">
        <v>278</v>
      </c>
      <c r="Q78" s="14" t="s">
        <v>279</v>
      </c>
      <c r="R78" s="14" t="s">
        <v>280</v>
      </c>
      <c r="S78" s="14" t="s">
        <v>281</v>
      </c>
      <c r="T78" s="14" t="s">
        <v>282</v>
      </c>
      <c r="U78" s="14" t="s">
        <v>283</v>
      </c>
      <c r="V78" s="14" t="s">
        <v>284</v>
      </c>
      <c r="W78" s="14" t="s">
        <v>285</v>
      </c>
      <c r="X78" s="14" t="s">
        <v>286</v>
      </c>
      <c r="Y78" s="14" t="s">
        <v>234</v>
      </c>
      <c r="Z78" s="14" t="s">
        <v>287</v>
      </c>
      <c r="AA78" s="14" t="s">
        <v>288</v>
      </c>
      <c r="AB78" s="14" t="s">
        <v>289</v>
      </c>
      <c r="AC78" s="14" t="s">
        <v>290</v>
      </c>
      <c r="AD78" s="14" t="s">
        <v>291</v>
      </c>
    </row>
    <row r="79" spans="1:54">
      <c r="B79" t="s">
        <v>330</v>
      </c>
      <c r="M79" t="s">
        <v>712</v>
      </c>
      <c r="N79">
        <v>5.58</v>
      </c>
      <c r="O79">
        <v>14.69</v>
      </c>
      <c r="P79">
        <v>27.91</v>
      </c>
      <c r="Q79">
        <v>46.81</v>
      </c>
      <c r="R79">
        <v>56.2</v>
      </c>
      <c r="S79">
        <v>62.36</v>
      </c>
      <c r="T79">
        <v>69.489999999999995</v>
      </c>
      <c r="U79">
        <v>79.39</v>
      </c>
      <c r="V79">
        <v>93.42</v>
      </c>
      <c r="W79">
        <v>110.73</v>
      </c>
      <c r="X79">
        <v>130.47999999999999</v>
      </c>
      <c r="Y79">
        <v>152.76</v>
      </c>
      <c r="Z79">
        <v>176.96</v>
      </c>
      <c r="AA79">
        <v>203.34</v>
      </c>
      <c r="AB79">
        <v>233.37</v>
      </c>
      <c r="AC79">
        <v>258.89999999999998</v>
      </c>
      <c r="AD79">
        <v>279.05</v>
      </c>
    </row>
    <row r="80" spans="1:54">
      <c r="B80" t="s">
        <v>443</v>
      </c>
      <c r="C80" t="s">
        <v>121</v>
      </c>
      <c r="M80" t="s">
        <v>718</v>
      </c>
      <c r="N80">
        <v>3.78</v>
      </c>
      <c r="O80">
        <v>18.07</v>
      </c>
      <c r="P80">
        <v>40.47</v>
      </c>
      <c r="Q80">
        <v>49.06</v>
      </c>
      <c r="R80">
        <v>44.83</v>
      </c>
      <c r="S80">
        <v>36.93</v>
      </c>
      <c r="T80">
        <v>31.01</v>
      </c>
      <c r="U80">
        <v>27.48</v>
      </c>
      <c r="V80">
        <v>24.72</v>
      </c>
      <c r="W80">
        <v>22.24</v>
      </c>
      <c r="X80">
        <v>19.690000000000001</v>
      </c>
      <c r="Y80">
        <v>17.2</v>
      </c>
      <c r="Z80">
        <v>14.68</v>
      </c>
      <c r="AA80">
        <v>12.11</v>
      </c>
      <c r="AB80">
        <v>9.82</v>
      </c>
      <c r="AC80">
        <v>7.75</v>
      </c>
      <c r="AD80">
        <v>6</v>
      </c>
    </row>
    <row r="81" spans="13:30">
      <c r="M81" t="s">
        <v>719</v>
      </c>
      <c r="N81">
        <v>140.84</v>
      </c>
      <c r="O81">
        <v>112.77</v>
      </c>
      <c r="P81">
        <v>86.08</v>
      </c>
      <c r="Q81">
        <v>119.64</v>
      </c>
      <c r="R81">
        <v>105.59</v>
      </c>
      <c r="S81">
        <v>93.56</v>
      </c>
      <c r="T81">
        <v>89.22</v>
      </c>
      <c r="U81">
        <v>86.68</v>
      </c>
      <c r="V81">
        <v>86.67</v>
      </c>
      <c r="W81">
        <v>87.76</v>
      </c>
      <c r="X81">
        <v>88.5</v>
      </c>
      <c r="Y81">
        <v>88.67</v>
      </c>
      <c r="Z81">
        <v>88.1</v>
      </c>
      <c r="AA81">
        <v>86.13</v>
      </c>
      <c r="AB81">
        <v>83.89</v>
      </c>
      <c r="AC81">
        <v>79.930000000000007</v>
      </c>
      <c r="AD81">
        <v>74.33</v>
      </c>
    </row>
    <row r="82" spans="13:30">
      <c r="M82" t="s">
        <v>713</v>
      </c>
      <c r="N82">
        <v>52.02</v>
      </c>
      <c r="O82">
        <v>37.869999999999997</v>
      </c>
      <c r="P82">
        <v>16.579999999999998</v>
      </c>
      <c r="Q82">
        <v>30.31</v>
      </c>
      <c r="R82">
        <v>31.69</v>
      </c>
      <c r="S82">
        <v>28.4</v>
      </c>
      <c r="T82">
        <v>25.79</v>
      </c>
      <c r="U82">
        <v>25.12</v>
      </c>
      <c r="V82">
        <v>25.14</v>
      </c>
      <c r="W82">
        <v>25.43</v>
      </c>
      <c r="X82">
        <v>25.5</v>
      </c>
      <c r="Y82">
        <v>25.51</v>
      </c>
      <c r="Z82">
        <v>25.58</v>
      </c>
      <c r="AA82">
        <v>25.11</v>
      </c>
      <c r="AB82">
        <v>24.53</v>
      </c>
      <c r="AC82">
        <v>23.47</v>
      </c>
      <c r="AD82">
        <v>21.93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0" customFormat="1">
      <c r="M102" s="21" t="s">
        <v>726</v>
      </c>
    </row>
    <row r="103" spans="1:54">
      <c r="M103" s="14" t="s">
        <v>121</v>
      </c>
      <c r="N103" s="14" t="s">
        <v>276</v>
      </c>
      <c r="O103" s="14" t="s">
        <v>277</v>
      </c>
      <c r="P103" s="14" t="s">
        <v>278</v>
      </c>
      <c r="Q103" s="14" t="s">
        <v>279</v>
      </c>
      <c r="R103" s="14" t="s">
        <v>280</v>
      </c>
      <c r="S103" s="14" t="s">
        <v>281</v>
      </c>
      <c r="T103" s="14" t="s">
        <v>282</v>
      </c>
      <c r="U103" s="14" t="s">
        <v>283</v>
      </c>
      <c r="V103" s="14" t="s">
        <v>284</v>
      </c>
      <c r="W103" s="14" t="s">
        <v>285</v>
      </c>
      <c r="X103" s="14" t="s">
        <v>286</v>
      </c>
      <c r="Y103" s="14" t="s">
        <v>234</v>
      </c>
      <c r="Z103" s="14" t="s">
        <v>287</v>
      </c>
      <c r="AA103" s="14" t="s">
        <v>288</v>
      </c>
      <c r="AB103" s="14" t="s">
        <v>289</v>
      </c>
      <c r="AC103" s="14" t="s">
        <v>290</v>
      </c>
      <c r="AD103" s="14" t="s">
        <v>291</v>
      </c>
    </row>
    <row r="104" spans="1:54">
      <c r="B104" t="s">
        <v>330</v>
      </c>
      <c r="M104" t="s">
        <v>712</v>
      </c>
      <c r="N104">
        <v>15.09</v>
      </c>
      <c r="O104">
        <v>31.36</v>
      </c>
      <c r="P104">
        <v>65.86</v>
      </c>
      <c r="Q104">
        <v>108.86</v>
      </c>
      <c r="R104">
        <v>158.84</v>
      </c>
      <c r="S104">
        <v>212.31</v>
      </c>
      <c r="T104">
        <v>270.14999999999998</v>
      </c>
      <c r="U104">
        <v>335.77</v>
      </c>
      <c r="V104">
        <v>413.12</v>
      </c>
      <c r="W104">
        <v>504.94</v>
      </c>
      <c r="X104">
        <v>612.91</v>
      </c>
      <c r="Y104">
        <v>738.68</v>
      </c>
      <c r="Z104">
        <v>883.31</v>
      </c>
      <c r="AA104">
        <v>1048.17</v>
      </c>
      <c r="AB104">
        <v>1236.01</v>
      </c>
      <c r="AC104">
        <v>1441.37</v>
      </c>
      <c r="AD104">
        <v>1658.31</v>
      </c>
    </row>
    <row r="105" spans="1:54">
      <c r="B105" t="s">
        <v>443</v>
      </c>
      <c r="C105" t="s">
        <v>121</v>
      </c>
      <c r="M105" t="s">
        <v>718</v>
      </c>
      <c r="N105">
        <v>9.85</v>
      </c>
      <c r="O105">
        <v>29.7</v>
      </c>
      <c r="P105">
        <v>77.84</v>
      </c>
      <c r="Q105">
        <v>122.44</v>
      </c>
      <c r="R105">
        <v>159.65</v>
      </c>
      <c r="S105">
        <v>187.06</v>
      </c>
      <c r="T105">
        <v>208.13</v>
      </c>
      <c r="U105">
        <v>226.05</v>
      </c>
      <c r="V105">
        <v>241.58</v>
      </c>
      <c r="W105">
        <v>254.75</v>
      </c>
      <c r="X105">
        <v>265.19</v>
      </c>
      <c r="Y105">
        <v>272.69</v>
      </c>
      <c r="Z105">
        <v>276.95999999999998</v>
      </c>
      <c r="AA105">
        <v>277.83999999999997</v>
      </c>
      <c r="AB105">
        <v>275.64</v>
      </c>
      <c r="AC105">
        <v>270.68</v>
      </c>
      <c r="AD105">
        <v>263.39999999999998</v>
      </c>
    </row>
    <row r="106" spans="1:54">
      <c r="M106" t="s">
        <v>719</v>
      </c>
      <c r="N106">
        <v>1760.55</v>
      </c>
      <c r="O106">
        <v>1791.71</v>
      </c>
      <c r="P106">
        <v>1797.29</v>
      </c>
      <c r="Q106">
        <v>1811.27</v>
      </c>
      <c r="R106">
        <v>1812.18</v>
      </c>
      <c r="S106">
        <v>1800.83</v>
      </c>
      <c r="T106">
        <v>1784.43</v>
      </c>
      <c r="U106">
        <v>1767.13</v>
      </c>
      <c r="V106">
        <v>1749.69</v>
      </c>
      <c r="W106">
        <v>1731.59</v>
      </c>
      <c r="X106">
        <v>1710.47</v>
      </c>
      <c r="Y106">
        <v>1686.01</v>
      </c>
      <c r="Z106">
        <v>1655.84</v>
      </c>
      <c r="AA106">
        <v>1620.23</v>
      </c>
      <c r="AB106">
        <v>1579.9</v>
      </c>
      <c r="AC106">
        <v>1534.83</v>
      </c>
      <c r="AD106">
        <v>1485.03</v>
      </c>
    </row>
    <row r="107" spans="1:54">
      <c r="M107" t="s">
        <v>713</v>
      </c>
      <c r="N107">
        <v>782.35</v>
      </c>
      <c r="O107">
        <v>787.76</v>
      </c>
      <c r="P107">
        <v>762.26</v>
      </c>
      <c r="Q107">
        <v>754.67</v>
      </c>
      <c r="R107">
        <v>747.32</v>
      </c>
      <c r="S107">
        <v>733.49</v>
      </c>
      <c r="T107">
        <v>713.22</v>
      </c>
      <c r="U107">
        <v>689.18</v>
      </c>
      <c r="V107">
        <v>663.02</v>
      </c>
      <c r="W107">
        <v>635.16</v>
      </c>
      <c r="X107">
        <v>605.54</v>
      </c>
      <c r="Y107">
        <v>575.88</v>
      </c>
      <c r="Z107">
        <v>546.83000000000004</v>
      </c>
      <c r="AA107">
        <v>518.38</v>
      </c>
      <c r="AB107">
        <v>490.23</v>
      </c>
      <c r="AC107">
        <v>462.15</v>
      </c>
      <c r="AD107">
        <v>434.18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0" customFormat="1">
      <c r="M127" s="21" t="s">
        <v>722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330</v>
      </c>
      <c r="M129" t="s">
        <v>712</v>
      </c>
      <c r="N129">
        <v>239</v>
      </c>
      <c r="O129">
        <v>460</v>
      </c>
      <c r="P129">
        <v>1324.28</v>
      </c>
      <c r="Q129">
        <v>2245.56</v>
      </c>
      <c r="R129">
        <v>3179.39</v>
      </c>
      <c r="S129">
        <v>4142.7</v>
      </c>
      <c r="T129">
        <v>5011.43</v>
      </c>
      <c r="U129">
        <v>6126.66</v>
      </c>
      <c r="V129">
        <v>7311.66</v>
      </c>
      <c r="W129">
        <v>8543.5499999999993</v>
      </c>
      <c r="X129">
        <v>9850.9699999999993</v>
      </c>
      <c r="Y129">
        <v>10951.04</v>
      </c>
      <c r="Z129">
        <v>12448.03</v>
      </c>
      <c r="AA129">
        <v>13959.24</v>
      </c>
      <c r="AB129">
        <v>15485.2</v>
      </c>
      <c r="AC129">
        <v>17005.37</v>
      </c>
      <c r="AD129">
        <v>18711.61</v>
      </c>
    </row>
    <row r="130" spans="2:30">
      <c r="B130" t="s">
        <v>723</v>
      </c>
      <c r="C130" t="s">
        <v>121</v>
      </c>
      <c r="M130" t="s">
        <v>718</v>
      </c>
      <c r="N130">
        <v>34</v>
      </c>
      <c r="O130">
        <v>163</v>
      </c>
      <c r="P130">
        <v>296.52</v>
      </c>
      <c r="Q130">
        <v>369.64</v>
      </c>
      <c r="R130">
        <v>443.5</v>
      </c>
      <c r="S130">
        <v>520.39</v>
      </c>
      <c r="T130">
        <v>585.4</v>
      </c>
      <c r="U130">
        <v>774.28</v>
      </c>
      <c r="V130">
        <v>973.87</v>
      </c>
      <c r="W130">
        <v>1181.56</v>
      </c>
      <c r="X130">
        <v>1401.43</v>
      </c>
      <c r="Y130">
        <v>1592.63</v>
      </c>
      <c r="Z130">
        <v>1624.11</v>
      </c>
      <c r="AA130">
        <v>1651.4</v>
      </c>
      <c r="AB130">
        <v>1675.63</v>
      </c>
      <c r="AC130">
        <v>1695.47</v>
      </c>
      <c r="AD130">
        <v>1729.62</v>
      </c>
    </row>
    <row r="131" spans="2:30">
      <c r="M131" t="s">
        <v>719</v>
      </c>
      <c r="N131">
        <v>1941</v>
      </c>
      <c r="O131">
        <v>1796</v>
      </c>
      <c r="P131">
        <v>1609.54</v>
      </c>
      <c r="Q131">
        <v>1566.02</v>
      </c>
      <c r="R131">
        <v>1519.68</v>
      </c>
      <c r="S131">
        <v>1477.92</v>
      </c>
      <c r="T131">
        <v>1402.47</v>
      </c>
      <c r="U131">
        <v>1355.41</v>
      </c>
      <c r="V131">
        <v>1312.1</v>
      </c>
      <c r="W131">
        <v>1265.9100000000001</v>
      </c>
      <c r="X131">
        <v>1220.27</v>
      </c>
      <c r="Y131">
        <v>1143.8699999999999</v>
      </c>
      <c r="Z131">
        <v>1090.6099999999999</v>
      </c>
      <c r="AA131">
        <v>1031.79</v>
      </c>
      <c r="AB131">
        <v>968.65</v>
      </c>
      <c r="AC131">
        <v>900.91</v>
      </c>
      <c r="AD131">
        <v>838.26</v>
      </c>
    </row>
    <row r="132" spans="2:30">
      <c r="M132" t="s">
        <v>713</v>
      </c>
      <c r="N132">
        <v>30500</v>
      </c>
      <c r="O132">
        <v>28516</v>
      </c>
      <c r="P132">
        <v>25555.45</v>
      </c>
      <c r="Q132">
        <v>24864.48</v>
      </c>
      <c r="R132">
        <v>24128.720000000001</v>
      </c>
      <c r="S132">
        <v>23465.66</v>
      </c>
      <c r="T132">
        <v>22267.759999999998</v>
      </c>
      <c r="U132">
        <v>21520.5</v>
      </c>
      <c r="V132">
        <v>20832.87</v>
      </c>
      <c r="W132">
        <v>20099.55</v>
      </c>
      <c r="X132">
        <v>19374.830000000002</v>
      </c>
      <c r="Y132">
        <v>18161.849999999999</v>
      </c>
      <c r="Z132">
        <v>17316.18</v>
      </c>
      <c r="AA132">
        <v>16382.23</v>
      </c>
      <c r="AB132">
        <v>15379.71</v>
      </c>
      <c r="AC132">
        <v>14304.24</v>
      </c>
      <c r="AD132">
        <v>13309.43</v>
      </c>
    </row>
    <row r="133" spans="2:30">
      <c r="M133" t="s">
        <v>714</v>
      </c>
      <c r="N133">
        <v>3</v>
      </c>
      <c r="O133">
        <v>3</v>
      </c>
      <c r="P133">
        <v>2.88</v>
      </c>
      <c r="Q133">
        <v>2.9</v>
      </c>
      <c r="R133">
        <v>2.93</v>
      </c>
      <c r="S133">
        <v>2.96</v>
      </c>
      <c r="T133">
        <v>2.93</v>
      </c>
      <c r="U133">
        <v>2.98</v>
      </c>
      <c r="V133">
        <v>3.04</v>
      </c>
      <c r="W133">
        <v>3.11</v>
      </c>
      <c r="X133">
        <v>3.19</v>
      </c>
      <c r="Y133">
        <v>3.19</v>
      </c>
      <c r="Z133">
        <v>3.25</v>
      </c>
      <c r="AA133">
        <v>3.3</v>
      </c>
      <c r="AB133">
        <v>3.35</v>
      </c>
      <c r="AC133">
        <v>3.39</v>
      </c>
      <c r="AD133">
        <v>3.46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0" customFormat="1">
      <c r="M152" s="21" t="s">
        <v>717</v>
      </c>
    </row>
    <row r="153" spans="1:54">
      <c r="M153" s="14" t="s">
        <v>121</v>
      </c>
      <c r="N153" s="14" t="s">
        <v>276</v>
      </c>
      <c r="O153" s="14" t="s">
        <v>277</v>
      </c>
      <c r="P153" s="14" t="s">
        <v>278</v>
      </c>
      <c r="Q153" s="14" t="s">
        <v>279</v>
      </c>
      <c r="R153" s="14" t="s">
        <v>280</v>
      </c>
      <c r="S153" s="14" t="s">
        <v>281</v>
      </c>
      <c r="T153" s="14" t="s">
        <v>282</v>
      </c>
      <c r="U153" s="14" t="s">
        <v>283</v>
      </c>
      <c r="V153" s="14" t="s">
        <v>284</v>
      </c>
      <c r="W153" s="14" t="s">
        <v>285</v>
      </c>
      <c r="X153" s="14" t="s">
        <v>286</v>
      </c>
      <c r="Y153" s="14" t="s">
        <v>234</v>
      </c>
      <c r="Z153" s="14" t="s">
        <v>287</v>
      </c>
      <c r="AA153" s="14" t="s">
        <v>288</v>
      </c>
      <c r="AB153" s="14" t="s">
        <v>289</v>
      </c>
      <c r="AC153" s="14" t="s">
        <v>290</v>
      </c>
      <c r="AD153" s="14" t="s">
        <v>291</v>
      </c>
    </row>
    <row r="154" spans="1:54">
      <c r="B154" t="s">
        <v>330</v>
      </c>
      <c r="M154" t="s">
        <v>712</v>
      </c>
      <c r="N154">
        <v>0.89</v>
      </c>
      <c r="O154">
        <v>1.32</v>
      </c>
      <c r="P154">
        <v>2.62</v>
      </c>
      <c r="Q154">
        <v>4.83</v>
      </c>
      <c r="R154">
        <v>7.96</v>
      </c>
      <c r="S154">
        <v>12.02</v>
      </c>
      <c r="T154">
        <v>16.88</v>
      </c>
      <c r="U154">
        <v>22.77</v>
      </c>
      <c r="V154">
        <v>29.74</v>
      </c>
      <c r="W154">
        <v>37.799999999999997</v>
      </c>
      <c r="X154">
        <v>46.98</v>
      </c>
      <c r="Y154">
        <v>57.03</v>
      </c>
      <c r="Z154">
        <v>68.3</v>
      </c>
      <c r="AA154">
        <v>80.72</v>
      </c>
      <c r="AB154">
        <v>94.24</v>
      </c>
      <c r="AC154">
        <v>108.78</v>
      </c>
      <c r="AD154">
        <v>124.43</v>
      </c>
    </row>
    <row r="155" spans="1:54">
      <c r="B155" t="s">
        <v>450</v>
      </c>
      <c r="C155" t="s">
        <v>121</v>
      </c>
      <c r="M155" t="s">
        <v>718</v>
      </c>
      <c r="N155">
        <v>0.26</v>
      </c>
      <c r="O155">
        <v>0.43</v>
      </c>
      <c r="P155">
        <v>0.72</v>
      </c>
      <c r="Q155">
        <v>1.08</v>
      </c>
      <c r="R155">
        <v>1.51</v>
      </c>
      <c r="S155">
        <v>2.0099999999999998</v>
      </c>
      <c r="T155">
        <v>2.56</v>
      </c>
      <c r="U155">
        <v>3.29</v>
      </c>
      <c r="V155">
        <v>4.2</v>
      </c>
      <c r="W155">
        <v>5.3</v>
      </c>
      <c r="X155">
        <v>6.59</v>
      </c>
      <c r="Y155">
        <v>8.0399999999999991</v>
      </c>
      <c r="Z155">
        <v>9.48</v>
      </c>
      <c r="AA155">
        <v>10.9</v>
      </c>
      <c r="AB155">
        <v>12.28</v>
      </c>
      <c r="AC155">
        <v>13.62</v>
      </c>
      <c r="AD155">
        <v>14.92</v>
      </c>
    </row>
    <row r="156" spans="1:54">
      <c r="M156" t="s">
        <v>719</v>
      </c>
      <c r="N156">
        <v>38.659999999999997</v>
      </c>
      <c r="O156">
        <v>37.71</v>
      </c>
      <c r="P156">
        <v>35.26</v>
      </c>
      <c r="Q156">
        <v>33.14</v>
      </c>
      <c r="R156">
        <v>31.46</v>
      </c>
      <c r="S156">
        <v>30.05</v>
      </c>
      <c r="T156">
        <v>28.92</v>
      </c>
      <c r="U156">
        <v>27.94</v>
      </c>
      <c r="V156">
        <v>27.12</v>
      </c>
      <c r="W156">
        <v>26.35</v>
      </c>
      <c r="X156">
        <v>25.64</v>
      </c>
      <c r="Y156">
        <v>24.89</v>
      </c>
      <c r="Z156">
        <v>24.15</v>
      </c>
      <c r="AA156">
        <v>23.37</v>
      </c>
      <c r="AB156">
        <v>22.57</v>
      </c>
      <c r="AC156">
        <v>21.74</v>
      </c>
      <c r="AD156">
        <v>20.89</v>
      </c>
    </row>
    <row r="157" spans="1:54">
      <c r="M157" t="s">
        <v>713</v>
      </c>
      <c r="N157">
        <v>339.9</v>
      </c>
      <c r="O157">
        <v>336.51</v>
      </c>
      <c r="P157">
        <v>340.9</v>
      </c>
      <c r="Q157">
        <v>344.42</v>
      </c>
      <c r="R157">
        <v>347.18</v>
      </c>
      <c r="S157">
        <v>349.12</v>
      </c>
      <c r="T157">
        <v>349.72</v>
      </c>
      <c r="U157">
        <v>349.17</v>
      </c>
      <c r="V157">
        <v>347.49</v>
      </c>
      <c r="W157">
        <v>344.49</v>
      </c>
      <c r="X157">
        <v>340.21</v>
      </c>
      <c r="Y157">
        <v>334.18</v>
      </c>
      <c r="Z157">
        <v>326.89</v>
      </c>
      <c r="AA157">
        <v>318.42</v>
      </c>
      <c r="AB157">
        <v>308.89</v>
      </c>
      <c r="AC157">
        <v>298.45</v>
      </c>
      <c r="AD157">
        <v>287.32</v>
      </c>
    </row>
    <row r="158" spans="1:54">
      <c r="M158" t="s">
        <v>714</v>
      </c>
      <c r="N158">
        <v>0.14000000000000001</v>
      </c>
      <c r="O158">
        <v>0.15</v>
      </c>
      <c r="P158">
        <v>0.15</v>
      </c>
      <c r="Q158">
        <v>0.14000000000000001</v>
      </c>
      <c r="R158">
        <v>0.14000000000000001</v>
      </c>
      <c r="S158">
        <v>0.14000000000000001</v>
      </c>
      <c r="T158">
        <v>0.13</v>
      </c>
      <c r="U158">
        <v>0.12</v>
      </c>
      <c r="V158">
        <v>0.12</v>
      </c>
      <c r="W158">
        <v>0.11</v>
      </c>
      <c r="X158">
        <v>0.1</v>
      </c>
      <c r="Y158">
        <v>0.09</v>
      </c>
      <c r="Z158">
        <v>0.09</v>
      </c>
      <c r="AA158">
        <v>0.08</v>
      </c>
      <c r="AB158">
        <v>7.0000000000000007E-2</v>
      </c>
      <c r="AC158">
        <v>7.0000000000000007E-2</v>
      </c>
      <c r="AD158">
        <v>0.06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30" s="20" customFormat="1">
      <c r="M177" s="21" t="s">
        <v>720</v>
      </c>
    </row>
    <row r="178" spans="2:30">
      <c r="M178" s="14" t="s">
        <v>121</v>
      </c>
      <c r="N178" s="14" t="s">
        <v>276</v>
      </c>
      <c r="O178" s="14" t="s">
        <v>277</v>
      </c>
      <c r="P178" s="14" t="s">
        <v>278</v>
      </c>
      <c r="Q178" s="14" t="s">
        <v>279</v>
      </c>
      <c r="R178" s="14" t="s">
        <v>280</v>
      </c>
      <c r="S178" s="14" t="s">
        <v>281</v>
      </c>
      <c r="T178" s="14" t="s">
        <v>282</v>
      </c>
      <c r="U178" s="14" t="s">
        <v>283</v>
      </c>
      <c r="V178" s="14" t="s">
        <v>284</v>
      </c>
      <c r="W178" s="14" t="s">
        <v>285</v>
      </c>
      <c r="X178" s="14" t="s">
        <v>286</v>
      </c>
      <c r="Y178" s="14" t="s">
        <v>234</v>
      </c>
      <c r="Z178" s="14" t="s">
        <v>287</v>
      </c>
      <c r="AA178" s="14" t="s">
        <v>288</v>
      </c>
      <c r="AB178" s="14" t="s">
        <v>289</v>
      </c>
      <c r="AC178" s="14" t="s">
        <v>290</v>
      </c>
      <c r="AD178" s="14" t="s">
        <v>291</v>
      </c>
    </row>
    <row r="179" spans="2:30">
      <c r="B179" t="s">
        <v>330</v>
      </c>
      <c r="M179" t="s">
        <v>712</v>
      </c>
      <c r="N179">
        <v>83</v>
      </c>
      <c r="O179">
        <v>3</v>
      </c>
      <c r="P179">
        <v>199.25</v>
      </c>
      <c r="Q179">
        <v>228.85</v>
      </c>
      <c r="R179">
        <v>244.64</v>
      </c>
      <c r="S179">
        <v>271.55</v>
      </c>
      <c r="T179">
        <v>284.38</v>
      </c>
      <c r="U179">
        <v>320.35000000000002</v>
      </c>
      <c r="V179">
        <v>340.09</v>
      </c>
      <c r="W179">
        <v>380.11</v>
      </c>
      <c r="X179">
        <v>394.46</v>
      </c>
      <c r="Y179">
        <v>434.81</v>
      </c>
      <c r="Z179">
        <v>441.25</v>
      </c>
      <c r="AA179">
        <v>469.6</v>
      </c>
      <c r="AB179">
        <v>491.07</v>
      </c>
      <c r="AC179">
        <v>515.42999999999995</v>
      </c>
      <c r="AD179">
        <v>527.20000000000005</v>
      </c>
    </row>
    <row r="180" spans="2:30">
      <c r="B180" t="s">
        <v>363</v>
      </c>
      <c r="C180" t="s">
        <v>121</v>
      </c>
      <c r="M180" t="s">
        <v>713</v>
      </c>
      <c r="N180">
        <v>445</v>
      </c>
      <c r="O180">
        <v>233</v>
      </c>
      <c r="P180">
        <v>616.94000000000005</v>
      </c>
      <c r="Q180">
        <v>609.88</v>
      </c>
      <c r="R180">
        <v>507.54</v>
      </c>
      <c r="S180">
        <v>457.67</v>
      </c>
      <c r="T180">
        <v>380.01</v>
      </c>
      <c r="U180">
        <v>392.03</v>
      </c>
      <c r="V180">
        <v>341.28</v>
      </c>
      <c r="W180">
        <v>329.95</v>
      </c>
      <c r="X180">
        <v>263.89999999999998</v>
      </c>
      <c r="Y180">
        <v>274.83999999999997</v>
      </c>
      <c r="Z180">
        <v>229.41</v>
      </c>
      <c r="AA180">
        <v>223.67</v>
      </c>
      <c r="AB180">
        <v>219.91</v>
      </c>
      <c r="AC180">
        <v>196.51</v>
      </c>
      <c r="AD180">
        <v>172.83</v>
      </c>
    </row>
    <row r="181" spans="2:30">
      <c r="M181" t="s">
        <v>714</v>
      </c>
      <c r="N181">
        <v>0</v>
      </c>
      <c r="O181">
        <v>16</v>
      </c>
      <c r="P181">
        <v>4.2699999999999996</v>
      </c>
      <c r="Q181">
        <v>24.19</v>
      </c>
      <c r="R181">
        <v>41.34</v>
      </c>
      <c r="S181">
        <v>60.15</v>
      </c>
      <c r="T181">
        <v>75.22</v>
      </c>
      <c r="U181">
        <v>72.8</v>
      </c>
      <c r="V181">
        <v>66.260000000000005</v>
      </c>
      <c r="W181">
        <v>63.99</v>
      </c>
      <c r="X181">
        <v>57.12</v>
      </c>
      <c r="Y181">
        <v>54.95</v>
      </c>
      <c r="Z181">
        <v>48.45</v>
      </c>
      <c r="AA181">
        <v>44.86</v>
      </c>
      <c r="AB181">
        <v>40.56</v>
      </c>
      <c r="AC181">
        <v>36.159999999999997</v>
      </c>
      <c r="AD181">
        <v>30.98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0" customFormat="1">
      <c r="M202" s="21" t="s">
        <v>711</v>
      </c>
    </row>
    <row r="203" spans="1:54">
      <c r="M203" s="14" t="s">
        <v>121</v>
      </c>
      <c r="N203" s="14" t="s">
        <v>276</v>
      </c>
      <c r="O203" s="14" t="s">
        <v>277</v>
      </c>
      <c r="P203" s="14" t="s">
        <v>278</v>
      </c>
      <c r="Q203" s="14" t="s">
        <v>279</v>
      </c>
      <c r="R203" s="14" t="s">
        <v>280</v>
      </c>
      <c r="S203" s="14" t="s">
        <v>281</v>
      </c>
      <c r="T203" s="14" t="s">
        <v>282</v>
      </c>
      <c r="U203" s="14" t="s">
        <v>283</v>
      </c>
      <c r="V203" s="14" t="s">
        <v>284</v>
      </c>
      <c r="W203" s="14" t="s">
        <v>285</v>
      </c>
      <c r="X203" s="14" t="s">
        <v>286</v>
      </c>
      <c r="Y203" s="14" t="s">
        <v>234</v>
      </c>
      <c r="Z203" s="14" t="s">
        <v>287</v>
      </c>
      <c r="AA203" s="14" t="s">
        <v>288</v>
      </c>
      <c r="AB203" s="14" t="s">
        <v>289</v>
      </c>
      <c r="AC203" s="14" t="s">
        <v>290</v>
      </c>
      <c r="AD203" s="14" t="s">
        <v>291</v>
      </c>
    </row>
    <row r="204" spans="1:54">
      <c r="B204" t="s">
        <v>330</v>
      </c>
      <c r="M204" t="s">
        <v>712</v>
      </c>
      <c r="N204">
        <v>0.09</v>
      </c>
      <c r="O204">
        <v>0.09</v>
      </c>
      <c r="P204">
        <v>0.28000000000000003</v>
      </c>
      <c r="Q204">
        <v>0.51</v>
      </c>
      <c r="R204">
        <v>0.74</v>
      </c>
      <c r="S204">
        <v>0.99</v>
      </c>
      <c r="T204">
        <v>1.24</v>
      </c>
      <c r="U204">
        <v>1.52</v>
      </c>
      <c r="V204">
        <v>1.8</v>
      </c>
      <c r="W204">
        <v>2.11</v>
      </c>
      <c r="X204">
        <v>2.42</v>
      </c>
      <c r="Y204">
        <v>2.74</v>
      </c>
      <c r="Z204">
        <v>3.04</v>
      </c>
      <c r="AA204">
        <v>3.35</v>
      </c>
      <c r="AB204">
        <v>3.65</v>
      </c>
      <c r="AC204">
        <v>3.95</v>
      </c>
      <c r="AD204">
        <v>4.2300000000000004</v>
      </c>
    </row>
    <row r="205" spans="1:54">
      <c r="B205" t="s">
        <v>363</v>
      </c>
      <c r="C205" t="s">
        <v>121</v>
      </c>
      <c r="M205" t="s">
        <v>713</v>
      </c>
      <c r="N205">
        <v>10.95</v>
      </c>
      <c r="O205">
        <v>10.39</v>
      </c>
      <c r="P205">
        <v>9.85</v>
      </c>
      <c r="Q205">
        <v>9.4</v>
      </c>
      <c r="R205">
        <v>8.92</v>
      </c>
      <c r="S205">
        <v>8.4499999999999993</v>
      </c>
      <c r="T205">
        <v>7.97</v>
      </c>
      <c r="U205">
        <v>7.56</v>
      </c>
      <c r="V205">
        <v>7.17</v>
      </c>
      <c r="W205">
        <v>6.8</v>
      </c>
      <c r="X205">
        <v>6.4</v>
      </c>
      <c r="Y205">
        <v>6.06</v>
      </c>
      <c r="Z205">
        <v>5.72</v>
      </c>
      <c r="AA205">
        <v>5.41</v>
      </c>
      <c r="AB205">
        <v>5.12</v>
      </c>
      <c r="AC205">
        <v>4.8499999999999996</v>
      </c>
      <c r="AD205">
        <v>4.58</v>
      </c>
    </row>
    <row r="206" spans="1:54">
      <c r="M206" t="s">
        <v>714</v>
      </c>
      <c r="N206">
        <v>0.16</v>
      </c>
      <c r="O206">
        <v>0.17</v>
      </c>
      <c r="P206">
        <v>0.17</v>
      </c>
      <c r="Q206">
        <v>0.18</v>
      </c>
      <c r="R206">
        <v>0.21</v>
      </c>
      <c r="S206">
        <v>0.26</v>
      </c>
      <c r="T206">
        <v>0.32</v>
      </c>
      <c r="U206">
        <v>0.37</v>
      </c>
      <c r="V206">
        <v>0.42</v>
      </c>
      <c r="W206">
        <v>0.46</v>
      </c>
      <c r="X206">
        <v>0.49</v>
      </c>
      <c r="Y206">
        <v>0.51</v>
      </c>
      <c r="Z206">
        <v>0.53</v>
      </c>
      <c r="AA206">
        <v>0.54</v>
      </c>
      <c r="AB206">
        <v>0.55000000000000004</v>
      </c>
      <c r="AC206">
        <v>0.55000000000000004</v>
      </c>
      <c r="AD206">
        <v>0.54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0" customFormat="1">
      <c r="M227" s="21" t="s">
        <v>721</v>
      </c>
    </row>
    <row r="228" spans="1:54">
      <c r="M228" s="14" t="s">
        <v>121</v>
      </c>
      <c r="N228" s="14" t="s">
        <v>276</v>
      </c>
      <c r="O228" s="14" t="s">
        <v>277</v>
      </c>
      <c r="P228" s="14" t="s">
        <v>278</v>
      </c>
      <c r="Q228" s="14" t="s">
        <v>279</v>
      </c>
      <c r="R228" s="14" t="s">
        <v>280</v>
      </c>
      <c r="S228" s="14" t="s">
        <v>281</v>
      </c>
      <c r="T228" s="14" t="s">
        <v>282</v>
      </c>
      <c r="U228" s="14" t="s">
        <v>283</v>
      </c>
      <c r="V228" s="14" t="s">
        <v>284</v>
      </c>
      <c r="W228" s="14" t="s">
        <v>285</v>
      </c>
      <c r="X228" s="14" t="s">
        <v>286</v>
      </c>
      <c r="Y228" s="14" t="s">
        <v>234</v>
      </c>
      <c r="Z228" s="14" t="s">
        <v>287</v>
      </c>
      <c r="AA228" s="14" t="s">
        <v>288</v>
      </c>
      <c r="AB228" s="14" t="s">
        <v>289</v>
      </c>
      <c r="AC228" s="14" t="s">
        <v>290</v>
      </c>
      <c r="AD228" s="14" t="s">
        <v>291</v>
      </c>
    </row>
    <row r="229" spans="1:54">
      <c r="B229" t="s">
        <v>330</v>
      </c>
      <c r="M229" t="s">
        <v>712</v>
      </c>
      <c r="N229">
        <v>3</v>
      </c>
      <c r="O229">
        <v>15</v>
      </c>
      <c r="P229">
        <v>32.99</v>
      </c>
      <c r="Q229">
        <v>47.95</v>
      </c>
      <c r="R229">
        <v>61.89</v>
      </c>
      <c r="S229">
        <v>77.260000000000005</v>
      </c>
      <c r="T229">
        <v>91.8</v>
      </c>
      <c r="U229">
        <v>214.87</v>
      </c>
      <c r="V229">
        <v>341.9</v>
      </c>
      <c r="W229">
        <v>475.84</v>
      </c>
      <c r="X229">
        <v>609.54999999999995</v>
      </c>
      <c r="Y229">
        <v>739.52</v>
      </c>
      <c r="Z229">
        <v>947.22</v>
      </c>
      <c r="AA229">
        <v>1172.82</v>
      </c>
      <c r="AB229">
        <v>1394.14</v>
      </c>
      <c r="AC229">
        <v>1631.08</v>
      </c>
      <c r="AD229">
        <v>1881.99</v>
      </c>
    </row>
    <row r="230" spans="1:54">
      <c r="B230" t="s">
        <v>443</v>
      </c>
      <c r="C230" t="s">
        <v>121</v>
      </c>
      <c r="M230" t="s">
        <v>713</v>
      </c>
      <c r="N230">
        <v>4312</v>
      </c>
      <c r="O230">
        <v>3309</v>
      </c>
      <c r="P230">
        <v>4266.22</v>
      </c>
      <c r="Q230">
        <v>4373.8999999999996</v>
      </c>
      <c r="R230">
        <v>4351.4799999999996</v>
      </c>
      <c r="S230">
        <v>4411.2700000000004</v>
      </c>
      <c r="T230">
        <v>4404.95</v>
      </c>
      <c r="U230">
        <v>4343.01</v>
      </c>
      <c r="V230">
        <v>4272.8500000000004</v>
      </c>
      <c r="W230">
        <v>4223.7</v>
      </c>
      <c r="X230">
        <v>4128.8999999999996</v>
      </c>
      <c r="Y230">
        <v>3993.41</v>
      </c>
      <c r="Z230">
        <v>3828.78</v>
      </c>
      <c r="AA230">
        <v>3702.03</v>
      </c>
      <c r="AB230">
        <v>3531.83</v>
      </c>
      <c r="AC230">
        <v>3377.91</v>
      </c>
      <c r="AD230">
        <v>3226.27</v>
      </c>
    </row>
    <row r="231" spans="1:54">
      <c r="M231" t="s">
        <v>714</v>
      </c>
      <c r="N231">
        <v>43</v>
      </c>
      <c r="O231">
        <v>41.1</v>
      </c>
      <c r="P231">
        <v>60.04</v>
      </c>
      <c r="Q231">
        <v>68.84</v>
      </c>
      <c r="R231">
        <v>75.819999999999993</v>
      </c>
      <c r="S231">
        <v>84.36</v>
      </c>
      <c r="T231">
        <v>91.8</v>
      </c>
      <c r="U231">
        <v>102.76</v>
      </c>
      <c r="V231">
        <v>113.97</v>
      </c>
      <c r="W231">
        <v>126.24</v>
      </c>
      <c r="X231">
        <v>137.63999999999999</v>
      </c>
      <c r="Y231">
        <v>147.9</v>
      </c>
      <c r="Z231">
        <v>149.56</v>
      </c>
      <c r="AA231">
        <v>152.97999999999999</v>
      </c>
      <c r="AB231">
        <v>154.9</v>
      </c>
      <c r="AC231">
        <v>157.85</v>
      </c>
      <c r="AD231">
        <v>161.31</v>
      </c>
    </row>
    <row r="232" spans="1:54">
      <c r="M232" t="s">
        <v>716</v>
      </c>
      <c r="N232">
        <v>1</v>
      </c>
      <c r="O232">
        <v>1</v>
      </c>
      <c r="P232">
        <v>1.3</v>
      </c>
      <c r="Q232">
        <v>1.33</v>
      </c>
      <c r="R232">
        <v>1.33</v>
      </c>
      <c r="S232">
        <v>1.36</v>
      </c>
      <c r="T232">
        <v>1.36</v>
      </c>
      <c r="U232">
        <v>10.45</v>
      </c>
      <c r="V232">
        <v>19.84</v>
      </c>
      <c r="W232">
        <v>29.71</v>
      </c>
      <c r="X232">
        <v>39.619999999999997</v>
      </c>
      <c r="Y232">
        <v>49.3</v>
      </c>
      <c r="Z232">
        <v>59.82</v>
      </c>
      <c r="AA232">
        <v>71.39</v>
      </c>
      <c r="AB232">
        <v>82.62</v>
      </c>
      <c r="AC232">
        <v>94.71</v>
      </c>
      <c r="AD232">
        <v>107.54</v>
      </c>
    </row>
    <row r="251" spans="1: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s="20" customFormat="1">
      <c r="M252" s="21" t="s">
        <v>715</v>
      </c>
    </row>
    <row r="253" spans="1:54">
      <c r="M253" s="14" t="s">
        <v>121</v>
      </c>
      <c r="N253" s="14" t="s">
        <v>276</v>
      </c>
      <c r="O253" s="14" t="s">
        <v>277</v>
      </c>
      <c r="P253" s="14" t="s">
        <v>278</v>
      </c>
      <c r="Q253" s="14" t="s">
        <v>279</v>
      </c>
      <c r="R253" s="14" t="s">
        <v>280</v>
      </c>
      <c r="S253" s="14" t="s">
        <v>281</v>
      </c>
      <c r="T253" s="14" t="s">
        <v>282</v>
      </c>
      <c r="U253" s="14" t="s">
        <v>283</v>
      </c>
      <c r="V253" s="14" t="s">
        <v>284</v>
      </c>
      <c r="W253" s="14" t="s">
        <v>285</v>
      </c>
      <c r="X253" s="14" t="s">
        <v>286</v>
      </c>
      <c r="Y253" s="14" t="s">
        <v>234</v>
      </c>
      <c r="Z253" s="14" t="s">
        <v>287</v>
      </c>
      <c r="AA253" s="14" t="s">
        <v>288</v>
      </c>
      <c r="AB253" s="14" t="s">
        <v>289</v>
      </c>
      <c r="AC253" s="14" t="s">
        <v>290</v>
      </c>
      <c r="AD253" s="14" t="s">
        <v>291</v>
      </c>
    </row>
    <row r="254" spans="1:54">
      <c r="B254" t="s">
        <v>330</v>
      </c>
      <c r="M254" t="s">
        <v>712</v>
      </c>
      <c r="N254">
        <v>0.01</v>
      </c>
      <c r="O254">
        <v>0.03</v>
      </c>
      <c r="P254">
        <v>0.06</v>
      </c>
      <c r="Q254">
        <v>0.11</v>
      </c>
      <c r="R254">
        <v>0.17</v>
      </c>
      <c r="S254">
        <v>0.24</v>
      </c>
      <c r="T254">
        <v>0.32</v>
      </c>
      <c r="U254">
        <v>0.53</v>
      </c>
      <c r="V254">
        <v>0.86</v>
      </c>
      <c r="W254">
        <v>1.31</v>
      </c>
      <c r="X254">
        <v>1.88</v>
      </c>
      <c r="Y254">
        <v>2.57</v>
      </c>
      <c r="Z254">
        <v>3.44</v>
      </c>
      <c r="AA254">
        <v>4.5</v>
      </c>
      <c r="AB254">
        <v>5.73</v>
      </c>
      <c r="AC254">
        <v>7.15</v>
      </c>
      <c r="AD254">
        <v>8.74</v>
      </c>
    </row>
    <row r="255" spans="1:54">
      <c r="B255" t="s">
        <v>443</v>
      </c>
      <c r="C255" t="s">
        <v>121</v>
      </c>
      <c r="M255" t="s">
        <v>713</v>
      </c>
      <c r="N255">
        <v>41.97</v>
      </c>
      <c r="O255">
        <v>41.62</v>
      </c>
      <c r="P255">
        <v>41.75</v>
      </c>
      <c r="Q255">
        <v>42.01</v>
      </c>
      <c r="R255">
        <v>42.29</v>
      </c>
      <c r="S255">
        <v>42.63</v>
      </c>
      <c r="T255">
        <v>42.98</v>
      </c>
      <c r="U255">
        <v>43.24</v>
      </c>
      <c r="V255">
        <v>43.42</v>
      </c>
      <c r="W255">
        <v>43.53</v>
      </c>
      <c r="X255">
        <v>43.52</v>
      </c>
      <c r="Y255">
        <v>43.34</v>
      </c>
      <c r="Z255">
        <v>42.99</v>
      </c>
      <c r="AA255">
        <v>42.5</v>
      </c>
      <c r="AB255">
        <v>41.84</v>
      </c>
      <c r="AC255">
        <v>41.05</v>
      </c>
      <c r="AD255">
        <v>40.130000000000003</v>
      </c>
    </row>
    <row r="256" spans="1:54">
      <c r="M256" t="s">
        <v>714</v>
      </c>
      <c r="N256">
        <v>0.19</v>
      </c>
      <c r="O256">
        <v>0.23</v>
      </c>
      <c r="P256">
        <v>0.27</v>
      </c>
      <c r="Q256">
        <v>0.33</v>
      </c>
      <c r="R256">
        <v>0.38</v>
      </c>
      <c r="S256">
        <v>0.45</v>
      </c>
      <c r="T256">
        <v>0.51</v>
      </c>
      <c r="U256">
        <v>0.59</v>
      </c>
      <c r="V256">
        <v>0.66</v>
      </c>
      <c r="W256">
        <v>0.75</v>
      </c>
      <c r="X256">
        <v>0.83</v>
      </c>
      <c r="Y256">
        <v>0.92</v>
      </c>
      <c r="Z256">
        <v>1.01</v>
      </c>
      <c r="AA256">
        <v>1.0900000000000001</v>
      </c>
      <c r="AB256">
        <v>1.1599999999999999</v>
      </c>
      <c r="AC256">
        <v>1.23</v>
      </c>
      <c r="AD256">
        <v>1.3</v>
      </c>
    </row>
    <row r="257" spans="13:30">
      <c r="M257" t="s">
        <v>716</v>
      </c>
      <c r="N257">
        <v>0</v>
      </c>
      <c r="O257">
        <v>0</v>
      </c>
      <c r="P257">
        <v>0</v>
      </c>
      <c r="Q257">
        <v>0.01</v>
      </c>
      <c r="R257">
        <v>0.01</v>
      </c>
      <c r="S257">
        <v>0.01</v>
      </c>
      <c r="T257">
        <v>0.01</v>
      </c>
      <c r="U257">
        <v>0.02</v>
      </c>
      <c r="V257">
        <v>0.04</v>
      </c>
      <c r="W257">
        <v>7.0000000000000007E-2</v>
      </c>
      <c r="X257">
        <v>0.1</v>
      </c>
      <c r="Y257">
        <v>0.15</v>
      </c>
      <c r="Z257">
        <v>0.21</v>
      </c>
      <c r="AA257">
        <v>0.27</v>
      </c>
      <c r="AB257">
        <v>0.34</v>
      </c>
      <c r="AC257">
        <v>0.42</v>
      </c>
      <c r="AD257">
        <v>0.51</v>
      </c>
    </row>
    <row r="276" spans="1: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4" s="20" customFormat="1">
      <c r="M277" s="21" t="s">
        <v>743</v>
      </c>
    </row>
    <row r="278" spans="1:54">
      <c r="M278" s="14" t="s">
        <v>121</v>
      </c>
      <c r="N278" s="14" t="s">
        <v>277</v>
      </c>
      <c r="O278" s="14" t="s">
        <v>278</v>
      </c>
      <c r="P278" s="14" t="s">
        <v>279</v>
      </c>
      <c r="Q278" s="14" t="s">
        <v>280</v>
      </c>
      <c r="R278" s="14" t="s">
        <v>281</v>
      </c>
      <c r="S278" s="14" t="s">
        <v>282</v>
      </c>
      <c r="T278" s="14" t="s">
        <v>283</v>
      </c>
      <c r="U278" s="14" t="s">
        <v>284</v>
      </c>
      <c r="V278" s="14" t="s">
        <v>285</v>
      </c>
      <c r="W278" s="14" t="s">
        <v>286</v>
      </c>
      <c r="X278" s="14" t="s">
        <v>234</v>
      </c>
      <c r="Y278" s="14" t="s">
        <v>287</v>
      </c>
      <c r="Z278" s="14" t="s">
        <v>288</v>
      </c>
      <c r="AA278" s="14" t="s">
        <v>289</v>
      </c>
      <c r="AB278" s="14" t="s">
        <v>290</v>
      </c>
      <c r="AC278" s="14" t="s">
        <v>291</v>
      </c>
    </row>
    <row r="279" spans="1:54">
      <c r="B279" t="s">
        <v>306</v>
      </c>
      <c r="M279" t="s">
        <v>725</v>
      </c>
      <c r="N279">
        <v>1</v>
      </c>
      <c r="O279">
        <v>1.02</v>
      </c>
      <c r="P279">
        <v>1.03</v>
      </c>
      <c r="Q279">
        <v>1.06</v>
      </c>
      <c r="R279">
        <v>1.07</v>
      </c>
      <c r="S279">
        <v>1.08</v>
      </c>
      <c r="T279">
        <v>1.0900000000000001</v>
      </c>
      <c r="U279">
        <v>1.1000000000000001</v>
      </c>
      <c r="V279">
        <v>1.1100000000000001</v>
      </c>
      <c r="W279">
        <v>1.1200000000000001</v>
      </c>
      <c r="X279">
        <v>1.1399999999999999</v>
      </c>
      <c r="Y279">
        <v>1.1599999999999999</v>
      </c>
      <c r="Z279">
        <v>1.17</v>
      </c>
      <c r="AA279">
        <v>1.19</v>
      </c>
      <c r="AB279">
        <v>1.2</v>
      </c>
      <c r="AC279">
        <v>1.22</v>
      </c>
    </row>
    <row r="280" spans="1:54">
      <c r="B280" t="s">
        <v>428</v>
      </c>
      <c r="C280" t="s">
        <v>121</v>
      </c>
      <c r="M280" t="s">
        <v>426</v>
      </c>
      <c r="N280">
        <v>1</v>
      </c>
      <c r="O280">
        <v>1</v>
      </c>
      <c r="P280">
        <v>0.99</v>
      </c>
      <c r="Q280">
        <v>0.99</v>
      </c>
      <c r="R280">
        <v>0.99</v>
      </c>
      <c r="S280">
        <v>0.97</v>
      </c>
      <c r="T280">
        <v>0.96</v>
      </c>
      <c r="U280">
        <v>0.94</v>
      </c>
      <c r="V280">
        <v>0.93</v>
      </c>
      <c r="W280">
        <v>0.92</v>
      </c>
      <c r="X280">
        <v>0.9</v>
      </c>
      <c r="Y280">
        <v>0.89</v>
      </c>
      <c r="Z280">
        <v>0.87</v>
      </c>
      <c r="AA280">
        <v>0.84</v>
      </c>
      <c r="AB280">
        <v>0.82</v>
      </c>
      <c r="AC280">
        <v>0.8</v>
      </c>
    </row>
    <row r="281" spans="1:54">
      <c r="M281" t="s">
        <v>427</v>
      </c>
      <c r="N281">
        <v>1</v>
      </c>
      <c r="O281">
        <v>0.98</v>
      </c>
      <c r="P281">
        <v>0.96</v>
      </c>
      <c r="Q281">
        <v>0.94</v>
      </c>
      <c r="R281">
        <v>0.92</v>
      </c>
      <c r="S281">
        <v>0.9</v>
      </c>
      <c r="T281">
        <v>0.88</v>
      </c>
      <c r="U281">
        <v>0.86</v>
      </c>
      <c r="V281">
        <v>0.84</v>
      </c>
      <c r="W281">
        <v>0.82</v>
      </c>
      <c r="X281">
        <v>0.79</v>
      </c>
      <c r="Y281">
        <v>0.77</v>
      </c>
      <c r="Z281">
        <v>0.74</v>
      </c>
      <c r="AA281">
        <v>0.71</v>
      </c>
      <c r="AB281">
        <v>0.68</v>
      </c>
      <c r="AC281">
        <v>0.65</v>
      </c>
    </row>
    <row r="301" spans="1: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9" s="20" customFormat="1">
      <c r="M302" s="21" t="s">
        <v>745</v>
      </c>
    </row>
    <row r="303" spans="1:59">
      <c r="M303" s="14" t="s">
        <v>121</v>
      </c>
      <c r="N303" s="14" t="s">
        <v>247</v>
      </c>
      <c r="O303" s="14" t="s">
        <v>248</v>
      </c>
      <c r="P303" s="14" t="s">
        <v>249</v>
      </c>
      <c r="Q303" s="14" t="s">
        <v>250</v>
      </c>
      <c r="R303" s="14" t="s">
        <v>251</v>
      </c>
      <c r="S303" s="14" t="s">
        <v>252</v>
      </c>
      <c r="T303" s="14" t="s">
        <v>253</v>
      </c>
      <c r="U303" s="14" t="s">
        <v>254</v>
      </c>
      <c r="V303" s="14" t="s">
        <v>255</v>
      </c>
      <c r="W303" s="14" t="s">
        <v>256</v>
      </c>
      <c r="X303" s="14" t="s">
        <v>257</v>
      </c>
      <c r="Y303" s="14" t="s">
        <v>258</v>
      </c>
      <c r="Z303" s="14" t="s">
        <v>259</v>
      </c>
      <c r="AA303" s="14" t="s">
        <v>260</v>
      </c>
      <c r="AB303" s="14" t="s">
        <v>261</v>
      </c>
      <c r="AC303" s="14" t="s">
        <v>262</v>
      </c>
      <c r="AD303" s="14" t="s">
        <v>263</v>
      </c>
      <c r="AE303" s="14" t="s">
        <v>264</v>
      </c>
      <c r="AF303" s="14" t="s">
        <v>265</v>
      </c>
      <c r="AG303" s="14" t="s">
        <v>266</v>
      </c>
      <c r="AH303" s="14" t="s">
        <v>267</v>
      </c>
      <c r="AI303" s="14" t="s">
        <v>268</v>
      </c>
      <c r="AJ303" s="14" t="s">
        <v>269</v>
      </c>
      <c r="AK303" s="14" t="s">
        <v>270</v>
      </c>
      <c r="AL303" s="14" t="s">
        <v>271</v>
      </c>
      <c r="AM303" s="14" t="s">
        <v>272</v>
      </c>
      <c r="AN303" s="14" t="s">
        <v>273</v>
      </c>
      <c r="AO303" s="14" t="s">
        <v>274</v>
      </c>
      <c r="AP303" s="14" t="s">
        <v>275</v>
      </c>
      <c r="AQ303" s="14" t="s">
        <v>276</v>
      </c>
      <c r="AR303" s="14" t="s">
        <v>277</v>
      </c>
      <c r="AS303" s="14" t="s">
        <v>278</v>
      </c>
      <c r="AT303" s="14" t="s">
        <v>279</v>
      </c>
      <c r="AU303" s="14" t="s">
        <v>280</v>
      </c>
      <c r="AV303" s="14" t="s">
        <v>281</v>
      </c>
      <c r="AW303" s="14" t="s">
        <v>282</v>
      </c>
      <c r="AX303" s="14" t="s">
        <v>283</v>
      </c>
      <c r="AY303" s="14" t="s">
        <v>284</v>
      </c>
      <c r="AZ303" s="14" t="s">
        <v>285</v>
      </c>
      <c r="BA303" s="14" t="s">
        <v>286</v>
      </c>
      <c r="BB303" s="14" t="s">
        <v>234</v>
      </c>
      <c r="BC303" s="14" t="s">
        <v>287</v>
      </c>
      <c r="BD303" s="14" t="s">
        <v>288</v>
      </c>
      <c r="BE303" s="14" t="s">
        <v>289</v>
      </c>
      <c r="BF303" s="14" t="s">
        <v>290</v>
      </c>
      <c r="BG303" s="14" t="s">
        <v>291</v>
      </c>
    </row>
    <row r="304" spans="1:59">
      <c r="B304" t="s">
        <v>302</v>
      </c>
      <c r="M304" t="s">
        <v>713</v>
      </c>
      <c r="N304">
        <v>59.6</v>
      </c>
      <c r="O304">
        <v>60.92</v>
      </c>
      <c r="P304">
        <v>59.53</v>
      </c>
      <c r="Q304">
        <v>59.07</v>
      </c>
      <c r="R304">
        <v>63.07</v>
      </c>
      <c r="S304">
        <v>63.48</v>
      </c>
      <c r="T304">
        <v>65.010000000000005</v>
      </c>
      <c r="U304">
        <v>65.75</v>
      </c>
      <c r="V304">
        <v>66.53</v>
      </c>
      <c r="W304">
        <v>68.78</v>
      </c>
      <c r="X304">
        <v>68.42</v>
      </c>
      <c r="Y304">
        <v>70.09</v>
      </c>
      <c r="Z304">
        <v>71.67</v>
      </c>
      <c r="AA304">
        <v>77.819999999999993</v>
      </c>
      <c r="AB304">
        <v>83.21</v>
      </c>
      <c r="AC304">
        <v>87.26</v>
      </c>
      <c r="AD304">
        <v>94.01</v>
      </c>
      <c r="AE304">
        <v>102.87</v>
      </c>
      <c r="AF304">
        <v>102.48</v>
      </c>
      <c r="AG304">
        <v>96.42</v>
      </c>
      <c r="AH304">
        <v>100.32</v>
      </c>
      <c r="AI304">
        <v>100.66</v>
      </c>
      <c r="AJ304">
        <v>96.66</v>
      </c>
      <c r="AK304">
        <v>96.02</v>
      </c>
      <c r="AL304">
        <v>99.4</v>
      </c>
      <c r="AM304">
        <v>102.52</v>
      </c>
      <c r="AN304">
        <v>105.61</v>
      </c>
      <c r="AO304">
        <v>107.54</v>
      </c>
      <c r="AP304">
        <v>111.27</v>
      </c>
      <c r="AQ304">
        <v>108.44</v>
      </c>
      <c r="AR304">
        <v>101.18</v>
      </c>
      <c r="AS304">
        <v>106.56</v>
      </c>
      <c r="AT304">
        <v>105</v>
      </c>
      <c r="AU304">
        <v>103.56</v>
      </c>
      <c r="AV304">
        <v>101.74</v>
      </c>
      <c r="AW304">
        <v>97.66</v>
      </c>
      <c r="AX304">
        <v>95.11</v>
      </c>
      <c r="AY304">
        <v>92.43</v>
      </c>
      <c r="AZ304">
        <v>88.4</v>
      </c>
      <c r="BA304">
        <v>85.59</v>
      </c>
      <c r="BB304">
        <v>81.239999999999995</v>
      </c>
      <c r="BC304">
        <v>78.3</v>
      </c>
      <c r="BD304">
        <v>75.08</v>
      </c>
      <c r="BE304">
        <v>71.819999999999993</v>
      </c>
      <c r="BF304">
        <v>68.56</v>
      </c>
      <c r="BG304">
        <v>65.349999999999994</v>
      </c>
    </row>
    <row r="305" spans="2:59">
      <c r="B305" t="s">
        <v>479</v>
      </c>
      <c r="C305" t="s">
        <v>121</v>
      </c>
      <c r="M305" t="s">
        <v>709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0.01</v>
      </c>
      <c r="AG305">
        <v>0.14000000000000001</v>
      </c>
      <c r="AH305">
        <v>0.02</v>
      </c>
      <c r="AI305">
        <v>3.49</v>
      </c>
      <c r="AJ305">
        <v>6.53</v>
      </c>
      <c r="AK305">
        <v>6.78</v>
      </c>
      <c r="AL305">
        <v>7.06</v>
      </c>
      <c r="AM305">
        <v>7.13</v>
      </c>
      <c r="AN305">
        <v>7.26</v>
      </c>
      <c r="AO305">
        <v>7.19</v>
      </c>
      <c r="AP305">
        <v>7.16</v>
      </c>
      <c r="AQ305">
        <v>7.65</v>
      </c>
      <c r="AR305">
        <v>7.19</v>
      </c>
      <c r="AS305">
        <v>7.66</v>
      </c>
      <c r="AT305">
        <v>7.37</v>
      </c>
      <c r="AU305">
        <v>7.27</v>
      </c>
      <c r="AV305">
        <v>7.14</v>
      </c>
      <c r="AW305">
        <v>8.69</v>
      </c>
      <c r="AX305">
        <v>8.3699999999999992</v>
      </c>
      <c r="AY305">
        <v>8.0500000000000007</v>
      </c>
      <c r="AZ305">
        <v>8.98</v>
      </c>
      <c r="BA305">
        <v>8.6199999999999992</v>
      </c>
      <c r="BB305">
        <v>9.74</v>
      </c>
      <c r="BC305">
        <v>9.36</v>
      </c>
      <c r="BD305">
        <v>8.9499999999999993</v>
      </c>
      <c r="BE305">
        <v>8.5299999999999994</v>
      </c>
      <c r="BF305">
        <v>8.1300000000000008</v>
      </c>
      <c r="BG305">
        <v>7.72</v>
      </c>
    </row>
    <row r="306" spans="2:59">
      <c r="M306" t="s">
        <v>719</v>
      </c>
      <c r="N306">
        <v>67.38</v>
      </c>
      <c r="O306">
        <v>71.67</v>
      </c>
      <c r="P306">
        <v>75.34</v>
      </c>
      <c r="Q306">
        <v>77.47</v>
      </c>
      <c r="R306">
        <v>80.209999999999994</v>
      </c>
      <c r="S306">
        <v>81.03</v>
      </c>
      <c r="T306">
        <v>81.819999999999993</v>
      </c>
      <c r="U306">
        <v>84.05</v>
      </c>
      <c r="V306">
        <v>85.72</v>
      </c>
      <c r="W306">
        <v>85.36</v>
      </c>
      <c r="X306">
        <v>84.15</v>
      </c>
      <c r="Y306">
        <v>83</v>
      </c>
      <c r="Z306">
        <v>83.36</v>
      </c>
      <c r="AA306">
        <v>83.55</v>
      </c>
      <c r="AB306">
        <v>82.56</v>
      </c>
      <c r="AC306">
        <v>80.069999999999993</v>
      </c>
      <c r="AD306">
        <v>78.62</v>
      </c>
      <c r="AE306">
        <v>77.95</v>
      </c>
      <c r="AF306">
        <v>74.180000000000007</v>
      </c>
      <c r="AG306">
        <v>70.53</v>
      </c>
      <c r="AH306">
        <v>65.569999999999993</v>
      </c>
      <c r="AI306">
        <v>60.94</v>
      </c>
      <c r="AJ306">
        <v>57.54</v>
      </c>
      <c r="AK306">
        <v>55.59</v>
      </c>
      <c r="AL306">
        <v>55</v>
      </c>
      <c r="AM306">
        <v>54.81</v>
      </c>
      <c r="AN306">
        <v>54.33</v>
      </c>
      <c r="AO306">
        <v>54.61</v>
      </c>
      <c r="AP306">
        <v>54.79</v>
      </c>
      <c r="AQ306">
        <v>54.84</v>
      </c>
      <c r="AR306">
        <v>48.89</v>
      </c>
      <c r="AS306">
        <v>54.1</v>
      </c>
      <c r="AT306">
        <v>53.74</v>
      </c>
      <c r="AU306">
        <v>53.81</v>
      </c>
      <c r="AV306">
        <v>53.36</v>
      </c>
      <c r="AW306">
        <v>52.6</v>
      </c>
      <c r="AX306">
        <v>51.83</v>
      </c>
      <c r="AY306">
        <v>51.06</v>
      </c>
      <c r="AZ306">
        <v>50.33</v>
      </c>
      <c r="BA306">
        <v>49.58</v>
      </c>
      <c r="BB306">
        <v>48.79</v>
      </c>
      <c r="BC306">
        <v>47.77</v>
      </c>
      <c r="BD306">
        <v>46.05</v>
      </c>
      <c r="BE306">
        <v>44.12</v>
      </c>
      <c r="BF306">
        <v>42.03</v>
      </c>
      <c r="BG306">
        <v>39.83</v>
      </c>
    </row>
    <row r="307" spans="2:59">
      <c r="M307" t="s">
        <v>710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0.15</v>
      </c>
      <c r="AE307">
        <v>0.25</v>
      </c>
      <c r="AF307">
        <v>0.21</v>
      </c>
      <c r="AG307">
        <v>0.2</v>
      </c>
      <c r="AH307">
        <v>1.1200000000000001</v>
      </c>
      <c r="AI307">
        <v>1.99</v>
      </c>
      <c r="AJ307">
        <v>2.12</v>
      </c>
      <c r="AK307">
        <v>1.93</v>
      </c>
      <c r="AL307">
        <v>1.87</v>
      </c>
      <c r="AM307">
        <v>1.84</v>
      </c>
      <c r="AN307">
        <v>1.84</v>
      </c>
      <c r="AO307">
        <v>1.83</v>
      </c>
      <c r="AP307">
        <v>1.8</v>
      </c>
      <c r="AQ307">
        <v>1.83</v>
      </c>
      <c r="AR307">
        <v>3.34</v>
      </c>
      <c r="AS307">
        <v>3.86</v>
      </c>
      <c r="AT307">
        <v>3.83</v>
      </c>
      <c r="AU307">
        <v>3.84</v>
      </c>
      <c r="AV307">
        <v>3.81</v>
      </c>
      <c r="AW307">
        <v>3.75</v>
      </c>
      <c r="AX307">
        <v>3.7</v>
      </c>
      <c r="AY307">
        <v>3.64</v>
      </c>
      <c r="AZ307">
        <v>3.59</v>
      </c>
      <c r="BA307">
        <v>3.54</v>
      </c>
      <c r="BB307">
        <v>3.48</v>
      </c>
      <c r="BC307">
        <v>3.41</v>
      </c>
      <c r="BD307">
        <v>3.29</v>
      </c>
      <c r="BE307">
        <v>3.15</v>
      </c>
      <c r="BF307">
        <v>3</v>
      </c>
      <c r="BG307">
        <v>2.84</v>
      </c>
    </row>
    <row r="308" spans="2:59">
      <c r="M308" t="s">
        <v>604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0.11</v>
      </c>
      <c r="AO308">
        <v>0.12</v>
      </c>
      <c r="AP308">
        <v>0.13</v>
      </c>
      <c r="AQ308">
        <v>0.18</v>
      </c>
      <c r="AR308">
        <v>0.34</v>
      </c>
      <c r="AS308">
        <v>1.1299999999999999</v>
      </c>
      <c r="AT308">
        <v>1.93</v>
      </c>
      <c r="AU308">
        <v>2.86</v>
      </c>
      <c r="AV308">
        <v>3.8</v>
      </c>
      <c r="AW308">
        <v>4.74</v>
      </c>
      <c r="AX308">
        <v>5.74</v>
      </c>
      <c r="AY308">
        <v>6.86</v>
      </c>
      <c r="AZ308">
        <v>8.14</v>
      </c>
      <c r="BA308">
        <v>9.57</v>
      </c>
      <c r="BB308">
        <v>11.16</v>
      </c>
      <c r="BC308">
        <v>12.9</v>
      </c>
      <c r="BD308">
        <v>14.71</v>
      </c>
      <c r="BE308">
        <v>16.66</v>
      </c>
      <c r="BF308">
        <v>18.72</v>
      </c>
      <c r="BG308">
        <v>20.84</v>
      </c>
    </row>
    <row r="309" spans="2:59">
      <c r="M309" t="s">
        <v>457</v>
      </c>
      <c r="N309">
        <v>0.91</v>
      </c>
      <c r="O309">
        <v>0.24</v>
      </c>
      <c r="P309">
        <v>-0.05</v>
      </c>
      <c r="Q309">
        <v>-0.06</v>
      </c>
      <c r="R309">
        <v>-0.12</v>
      </c>
      <c r="S309">
        <v>-0.16</v>
      </c>
      <c r="T309">
        <v>-0.16</v>
      </c>
      <c r="U309">
        <v>-0.11</v>
      </c>
      <c r="V309">
        <v>0.04</v>
      </c>
      <c r="W309">
        <v>0.1</v>
      </c>
      <c r="X309">
        <v>0.18</v>
      </c>
      <c r="Y309">
        <v>0.21</v>
      </c>
      <c r="Z309">
        <v>0.27</v>
      </c>
      <c r="AA309">
        <v>0.05</v>
      </c>
      <c r="AB309">
        <v>-0.12</v>
      </c>
      <c r="AC309">
        <v>-0.28999999999999998</v>
      </c>
      <c r="AD309">
        <v>-0.36</v>
      </c>
      <c r="AE309">
        <v>-0.39</v>
      </c>
      <c r="AF309">
        <v>-0.44</v>
      </c>
      <c r="AG309">
        <v>-0.51</v>
      </c>
      <c r="AH309">
        <v>-0.63</v>
      </c>
      <c r="AI309">
        <v>-0.63</v>
      </c>
      <c r="AJ309">
        <v>-0.63</v>
      </c>
      <c r="AK309">
        <v>-0.63</v>
      </c>
      <c r="AL309">
        <v>-0.63</v>
      </c>
      <c r="AM309">
        <v>-0.55000000000000004</v>
      </c>
      <c r="AN309">
        <v>-0.35</v>
      </c>
      <c r="AO309">
        <v>0.02</v>
      </c>
      <c r="AP309">
        <v>0.23</v>
      </c>
      <c r="AQ309">
        <v>0.33</v>
      </c>
      <c r="AR309">
        <v>0.33</v>
      </c>
      <c r="AS309">
        <v>0.39</v>
      </c>
      <c r="AT309">
        <v>0.43</v>
      </c>
      <c r="AU309">
        <v>0.49</v>
      </c>
      <c r="AV309">
        <v>0.57999999999999996</v>
      </c>
      <c r="AW309">
        <v>0.68</v>
      </c>
      <c r="AX309">
        <v>0.78</v>
      </c>
      <c r="AY309">
        <v>0.89</v>
      </c>
      <c r="AZ309">
        <v>0.99</v>
      </c>
      <c r="BA309">
        <v>1.1000000000000001</v>
      </c>
      <c r="BB309">
        <v>1.2</v>
      </c>
      <c r="BC309">
        <v>1.3</v>
      </c>
      <c r="BD309">
        <v>1.39</v>
      </c>
      <c r="BE309">
        <v>1.47</v>
      </c>
      <c r="BF309">
        <v>1.55</v>
      </c>
      <c r="BG309">
        <v>1.61</v>
      </c>
    </row>
    <row r="326" spans="1: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9" s="20" customFormat="1">
      <c r="M327" s="21" t="s">
        <v>744</v>
      </c>
    </row>
    <row r="328" spans="1:59">
      <c r="M328" s="14" t="s">
        <v>121</v>
      </c>
      <c r="N328" s="14" t="s">
        <v>247</v>
      </c>
      <c r="O328" s="14" t="s">
        <v>248</v>
      </c>
      <c r="P328" s="14" t="s">
        <v>249</v>
      </c>
      <c r="Q328" s="14" t="s">
        <v>250</v>
      </c>
      <c r="R328" s="14" t="s">
        <v>251</v>
      </c>
      <c r="S328" s="14" t="s">
        <v>252</v>
      </c>
      <c r="T328" s="14" t="s">
        <v>253</v>
      </c>
      <c r="U328" s="14" t="s">
        <v>254</v>
      </c>
      <c r="V328" s="14" t="s">
        <v>255</v>
      </c>
      <c r="W328" s="14" t="s">
        <v>256</v>
      </c>
      <c r="X328" s="14" t="s">
        <v>257</v>
      </c>
      <c r="Y328" s="14" t="s">
        <v>258</v>
      </c>
      <c r="Z328" s="14" t="s">
        <v>259</v>
      </c>
      <c r="AA328" s="14" t="s">
        <v>260</v>
      </c>
      <c r="AB328" s="14" t="s">
        <v>261</v>
      </c>
      <c r="AC328" s="14" t="s">
        <v>262</v>
      </c>
      <c r="AD328" s="14" t="s">
        <v>263</v>
      </c>
      <c r="AE328" s="14" t="s">
        <v>264</v>
      </c>
      <c r="AF328" s="14" t="s">
        <v>265</v>
      </c>
      <c r="AG328" s="14" t="s">
        <v>266</v>
      </c>
      <c r="AH328" s="14" t="s">
        <v>267</v>
      </c>
      <c r="AI328" s="14" t="s">
        <v>268</v>
      </c>
      <c r="AJ328" s="14" t="s">
        <v>269</v>
      </c>
      <c r="AK328" s="14" t="s">
        <v>270</v>
      </c>
      <c r="AL328" s="14" t="s">
        <v>271</v>
      </c>
      <c r="AM328" s="14" t="s">
        <v>272</v>
      </c>
      <c r="AN328" s="14" t="s">
        <v>273</v>
      </c>
      <c r="AO328" s="14" t="s">
        <v>274</v>
      </c>
      <c r="AP328" s="14" t="s">
        <v>275</v>
      </c>
      <c r="AQ328" s="14" t="s">
        <v>276</v>
      </c>
      <c r="AR328" s="14" t="s">
        <v>277</v>
      </c>
      <c r="AS328" s="14" t="s">
        <v>278</v>
      </c>
      <c r="AT328" s="14" t="s">
        <v>279</v>
      </c>
      <c r="AU328" s="14" t="s">
        <v>280</v>
      </c>
      <c r="AV328" s="14" t="s">
        <v>281</v>
      </c>
      <c r="AW328" s="14" t="s">
        <v>282</v>
      </c>
      <c r="AX328" s="14" t="s">
        <v>283</v>
      </c>
      <c r="AY328" s="14" t="s">
        <v>284</v>
      </c>
      <c r="AZ328" s="14" t="s">
        <v>285</v>
      </c>
      <c r="BA328" s="14" t="s">
        <v>286</v>
      </c>
      <c r="BB328" s="14" t="s">
        <v>234</v>
      </c>
      <c r="BC328" s="14" t="s">
        <v>287</v>
      </c>
      <c r="BD328" s="14" t="s">
        <v>288</v>
      </c>
      <c r="BE328" s="14" t="s">
        <v>289</v>
      </c>
      <c r="BF328" s="14" t="s">
        <v>290</v>
      </c>
      <c r="BG328" s="14" t="s">
        <v>291</v>
      </c>
    </row>
    <row r="329" spans="1:59">
      <c r="B329" t="s">
        <v>306</v>
      </c>
      <c r="M329" t="s">
        <v>713</v>
      </c>
      <c r="N329">
        <v>59.6</v>
      </c>
      <c r="O329">
        <v>60.92</v>
      </c>
      <c r="P329">
        <v>59.53</v>
      </c>
      <c r="Q329">
        <v>59.07</v>
      </c>
      <c r="R329">
        <v>63.07</v>
      </c>
      <c r="S329">
        <v>63.48</v>
      </c>
      <c r="T329">
        <v>65.010000000000005</v>
      </c>
      <c r="U329">
        <v>65.75</v>
      </c>
      <c r="V329">
        <v>66.53</v>
      </c>
      <c r="W329">
        <v>68.78</v>
      </c>
      <c r="X329">
        <v>68.42</v>
      </c>
      <c r="Y329">
        <v>70.09</v>
      </c>
      <c r="Z329">
        <v>71.67</v>
      </c>
      <c r="AA329">
        <v>77.819999999999993</v>
      </c>
      <c r="AB329">
        <v>83.21</v>
      </c>
      <c r="AC329">
        <v>87.26</v>
      </c>
      <c r="AD329">
        <v>94.01</v>
      </c>
      <c r="AE329">
        <v>102.87</v>
      </c>
      <c r="AF329">
        <v>102.48</v>
      </c>
      <c r="AG329">
        <v>96.42</v>
      </c>
      <c r="AH329">
        <v>100.32</v>
      </c>
      <c r="AI329">
        <v>100.66</v>
      </c>
      <c r="AJ329">
        <v>96.66</v>
      </c>
      <c r="AK329">
        <v>96.02</v>
      </c>
      <c r="AL329">
        <v>99.4</v>
      </c>
      <c r="AM329">
        <v>102.52</v>
      </c>
      <c r="AN329">
        <v>105.61</v>
      </c>
      <c r="AO329">
        <v>107.54</v>
      </c>
      <c r="AP329">
        <v>111.27</v>
      </c>
      <c r="AQ329">
        <v>108.44</v>
      </c>
      <c r="AR329">
        <v>101.18</v>
      </c>
      <c r="AS329">
        <v>106.56</v>
      </c>
      <c r="AT329">
        <v>105</v>
      </c>
      <c r="AU329">
        <v>103.56</v>
      </c>
      <c r="AV329">
        <v>101.74</v>
      </c>
      <c r="AW329">
        <v>97.66</v>
      </c>
      <c r="AX329">
        <v>95.11</v>
      </c>
      <c r="AY329">
        <v>92.43</v>
      </c>
      <c r="AZ329">
        <v>88.4</v>
      </c>
      <c r="BA329">
        <v>85.59</v>
      </c>
      <c r="BB329">
        <v>81.239999999999995</v>
      </c>
      <c r="BC329">
        <v>78.3</v>
      </c>
      <c r="BD329">
        <v>75.08</v>
      </c>
      <c r="BE329">
        <v>71.819999999999993</v>
      </c>
      <c r="BF329">
        <v>68.56</v>
      </c>
      <c r="BG329">
        <v>65.349999999999994</v>
      </c>
    </row>
    <row r="330" spans="1:59">
      <c r="B330" t="s">
        <v>361</v>
      </c>
      <c r="C330" t="s">
        <v>121</v>
      </c>
      <c r="M330" t="s">
        <v>719</v>
      </c>
      <c r="N330">
        <v>67.38</v>
      </c>
      <c r="O330">
        <v>71.67</v>
      </c>
      <c r="P330">
        <v>75.34</v>
      </c>
      <c r="Q330">
        <v>77.47</v>
      </c>
      <c r="R330">
        <v>80.209999999999994</v>
      </c>
      <c r="S330">
        <v>81.03</v>
      </c>
      <c r="T330">
        <v>81.819999999999993</v>
      </c>
      <c r="U330">
        <v>84.05</v>
      </c>
      <c r="V330">
        <v>85.72</v>
      </c>
      <c r="W330">
        <v>85.36</v>
      </c>
      <c r="X330">
        <v>84.15</v>
      </c>
      <c r="Y330">
        <v>83</v>
      </c>
      <c r="Z330">
        <v>83.36</v>
      </c>
      <c r="AA330">
        <v>83.55</v>
      </c>
      <c r="AB330">
        <v>82.56</v>
      </c>
      <c r="AC330">
        <v>80.069999999999993</v>
      </c>
      <c r="AD330">
        <v>78.62</v>
      </c>
      <c r="AE330">
        <v>77.95</v>
      </c>
      <c r="AF330">
        <v>74.180000000000007</v>
      </c>
      <c r="AG330">
        <v>70.53</v>
      </c>
      <c r="AH330">
        <v>65.569999999999993</v>
      </c>
      <c r="AI330">
        <v>60.94</v>
      </c>
      <c r="AJ330">
        <v>57.54</v>
      </c>
      <c r="AK330">
        <v>55.59</v>
      </c>
      <c r="AL330">
        <v>55</v>
      </c>
      <c r="AM330">
        <v>54.81</v>
      </c>
      <c r="AN330">
        <v>54.33</v>
      </c>
      <c r="AO330">
        <v>54.61</v>
      </c>
      <c r="AP330">
        <v>54.79</v>
      </c>
      <c r="AQ330">
        <v>54.84</v>
      </c>
      <c r="AR330">
        <v>48.89</v>
      </c>
      <c r="AS330">
        <v>54.1</v>
      </c>
      <c r="AT330">
        <v>53.74</v>
      </c>
      <c r="AU330">
        <v>53.81</v>
      </c>
      <c r="AV330">
        <v>53.36</v>
      </c>
      <c r="AW330">
        <v>52.6</v>
      </c>
      <c r="AX330">
        <v>51.83</v>
      </c>
      <c r="AY330">
        <v>51.06</v>
      </c>
      <c r="AZ330">
        <v>50.33</v>
      </c>
      <c r="BA330">
        <v>49.58</v>
      </c>
      <c r="BB330">
        <v>48.79</v>
      </c>
      <c r="BC330">
        <v>47.77</v>
      </c>
      <c r="BD330">
        <v>46.05</v>
      </c>
      <c r="BE330">
        <v>44.12</v>
      </c>
      <c r="BF330">
        <v>42.03</v>
      </c>
      <c r="BG330">
        <v>39.83</v>
      </c>
    </row>
    <row r="331" spans="1:59">
      <c r="M331" t="s">
        <v>604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0.11</v>
      </c>
      <c r="AO331">
        <v>0.12</v>
      </c>
      <c r="AP331">
        <v>0.13</v>
      </c>
      <c r="AQ331">
        <v>0.18</v>
      </c>
      <c r="AR331">
        <v>0.34</v>
      </c>
      <c r="AS331">
        <v>1.1299999999999999</v>
      </c>
      <c r="AT331">
        <v>1.93</v>
      </c>
      <c r="AU331">
        <v>2.86</v>
      </c>
      <c r="AV331">
        <v>3.8</v>
      </c>
      <c r="AW331">
        <v>4.74</v>
      </c>
      <c r="AX331">
        <v>5.74</v>
      </c>
      <c r="AY331">
        <v>6.86</v>
      </c>
      <c r="AZ331">
        <v>8.14</v>
      </c>
      <c r="BA331">
        <v>9.57</v>
      </c>
      <c r="BB331">
        <v>11.16</v>
      </c>
      <c r="BC331">
        <v>12.9</v>
      </c>
      <c r="BD331">
        <v>14.71</v>
      </c>
      <c r="BE331">
        <v>16.66</v>
      </c>
      <c r="BF331">
        <v>18.72</v>
      </c>
      <c r="BG331">
        <v>20.84</v>
      </c>
    </row>
    <row r="332" spans="1:59">
      <c r="M332" t="s">
        <v>709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0.01</v>
      </c>
      <c r="AG332">
        <v>0.14000000000000001</v>
      </c>
      <c r="AH332">
        <v>0.02</v>
      </c>
      <c r="AI332">
        <v>3.49</v>
      </c>
      <c r="AJ332">
        <v>6.53</v>
      </c>
      <c r="AK332">
        <v>6.78</v>
      </c>
      <c r="AL332">
        <v>7.06</v>
      </c>
      <c r="AM332">
        <v>7.13</v>
      </c>
      <c r="AN332">
        <v>7.26</v>
      </c>
      <c r="AO332">
        <v>7.19</v>
      </c>
      <c r="AP332">
        <v>7.16</v>
      </c>
      <c r="AQ332">
        <v>7.65</v>
      </c>
      <c r="AR332">
        <v>7.19</v>
      </c>
      <c r="AS332">
        <v>7.66</v>
      </c>
      <c r="AT332">
        <v>7.37</v>
      </c>
      <c r="AU332">
        <v>7.27</v>
      </c>
      <c r="AV332">
        <v>7.14</v>
      </c>
      <c r="AW332">
        <v>8.69</v>
      </c>
      <c r="AX332">
        <v>8.3699999999999992</v>
      </c>
      <c r="AY332">
        <v>8.0500000000000007</v>
      </c>
      <c r="AZ332">
        <v>8.98</v>
      </c>
      <c r="BA332">
        <v>8.6199999999999992</v>
      </c>
      <c r="BB332">
        <v>9.74</v>
      </c>
      <c r="BC332">
        <v>9.36</v>
      </c>
      <c r="BD332">
        <v>8.9499999999999993</v>
      </c>
      <c r="BE332">
        <v>8.5299999999999994</v>
      </c>
      <c r="BF332">
        <v>8.1300000000000008</v>
      </c>
      <c r="BG332">
        <v>7.72</v>
      </c>
    </row>
    <row r="333" spans="1:59">
      <c r="M333" t="s">
        <v>710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0.15</v>
      </c>
      <c r="AE333">
        <v>0.25</v>
      </c>
      <c r="AF333">
        <v>0.21</v>
      </c>
      <c r="AG333">
        <v>0.2</v>
      </c>
      <c r="AH333">
        <v>1.1200000000000001</v>
      </c>
      <c r="AI333">
        <v>1.99</v>
      </c>
      <c r="AJ333">
        <v>2.12</v>
      </c>
      <c r="AK333">
        <v>1.93</v>
      </c>
      <c r="AL333">
        <v>1.87</v>
      </c>
      <c r="AM333">
        <v>1.84</v>
      </c>
      <c r="AN333">
        <v>1.84</v>
      </c>
      <c r="AO333">
        <v>1.83</v>
      </c>
      <c r="AP333">
        <v>1.8</v>
      </c>
      <c r="AQ333">
        <v>1.83</v>
      </c>
      <c r="AR333">
        <v>3.34</v>
      </c>
      <c r="AS333">
        <v>3.86</v>
      </c>
      <c r="AT333">
        <v>3.83</v>
      </c>
      <c r="AU333">
        <v>3.84</v>
      </c>
      <c r="AV333">
        <v>3.81</v>
      </c>
      <c r="AW333">
        <v>3.75</v>
      </c>
      <c r="AX333">
        <v>3.7</v>
      </c>
      <c r="AY333">
        <v>3.64</v>
      </c>
      <c r="AZ333">
        <v>3.59</v>
      </c>
      <c r="BA333">
        <v>3.54</v>
      </c>
      <c r="BB333">
        <v>3.48</v>
      </c>
      <c r="BC333">
        <v>3.41</v>
      </c>
      <c r="BD333">
        <v>3.29</v>
      </c>
      <c r="BE333">
        <v>3.15</v>
      </c>
      <c r="BF333">
        <v>3</v>
      </c>
      <c r="BG333">
        <v>2.84</v>
      </c>
    </row>
    <row r="334" spans="1:59">
      <c r="M334" t="s">
        <v>457</v>
      </c>
      <c r="N334">
        <v>0.91</v>
      </c>
      <c r="O334">
        <v>0.24</v>
      </c>
      <c r="P334">
        <v>-0.05</v>
      </c>
      <c r="Q334">
        <v>-0.06</v>
      </c>
      <c r="R334">
        <v>-0.12</v>
      </c>
      <c r="S334">
        <v>-0.16</v>
      </c>
      <c r="T334">
        <v>-0.16</v>
      </c>
      <c r="U334">
        <v>-0.11</v>
      </c>
      <c r="V334">
        <v>0.04</v>
      </c>
      <c r="W334">
        <v>0.1</v>
      </c>
      <c r="X334">
        <v>0.18</v>
      </c>
      <c r="Y334">
        <v>0.21</v>
      </c>
      <c r="Z334">
        <v>0.27</v>
      </c>
      <c r="AA334">
        <v>0.05</v>
      </c>
      <c r="AB334">
        <v>-0.12</v>
      </c>
      <c r="AC334">
        <v>-0.28999999999999998</v>
      </c>
      <c r="AD334">
        <v>-0.36</v>
      </c>
      <c r="AE334">
        <v>-0.39</v>
      </c>
      <c r="AF334">
        <v>-0.44</v>
      </c>
      <c r="AG334">
        <v>-0.51</v>
      </c>
      <c r="AH334">
        <v>-0.63</v>
      </c>
      <c r="AI334">
        <v>-0.63</v>
      </c>
      <c r="AJ334">
        <v>-0.63</v>
      </c>
      <c r="AK334">
        <v>-0.63</v>
      </c>
      <c r="AL334">
        <v>-0.63</v>
      </c>
      <c r="AM334">
        <v>-0.55000000000000004</v>
      </c>
      <c r="AN334">
        <v>-0.35</v>
      </c>
      <c r="AO334">
        <v>0.02</v>
      </c>
      <c r="AP334">
        <v>0.23</v>
      </c>
      <c r="AQ334">
        <v>0.33</v>
      </c>
      <c r="AR334">
        <v>0.33</v>
      </c>
      <c r="AS334">
        <v>0.39</v>
      </c>
      <c r="AT334">
        <v>0.43</v>
      </c>
      <c r="AU334">
        <v>0.49</v>
      </c>
      <c r="AV334">
        <v>0.57999999999999996</v>
      </c>
      <c r="AW334">
        <v>0.68</v>
      </c>
      <c r="AX334">
        <v>0.78</v>
      </c>
      <c r="AY334">
        <v>0.89</v>
      </c>
      <c r="AZ334">
        <v>0.99</v>
      </c>
      <c r="BA334">
        <v>1.1000000000000001</v>
      </c>
      <c r="BB334">
        <v>1.2</v>
      </c>
      <c r="BC334">
        <v>1.3</v>
      </c>
      <c r="BD334">
        <v>1.39</v>
      </c>
      <c r="BE334">
        <v>1.47</v>
      </c>
      <c r="BF334">
        <v>1.55</v>
      </c>
      <c r="BG334">
        <v>1.61</v>
      </c>
    </row>
    <row r="351" spans="1: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s="20" customFormat="1">
      <c r="M352" s="21" t="s">
        <v>746</v>
      </c>
    </row>
    <row r="353" spans="2:59">
      <c r="M353" s="14" t="s">
        <v>121</v>
      </c>
      <c r="N353" s="14" t="s">
        <v>247</v>
      </c>
      <c r="O353" s="14" t="s">
        <v>248</v>
      </c>
      <c r="P353" s="14" t="s">
        <v>249</v>
      </c>
      <c r="Q353" s="14" t="s">
        <v>250</v>
      </c>
      <c r="R353" s="14" t="s">
        <v>251</v>
      </c>
      <c r="S353" s="14" t="s">
        <v>252</v>
      </c>
      <c r="T353" s="14" t="s">
        <v>253</v>
      </c>
      <c r="U353" s="14" t="s">
        <v>254</v>
      </c>
      <c r="V353" s="14" t="s">
        <v>255</v>
      </c>
      <c r="W353" s="14" t="s">
        <v>256</v>
      </c>
      <c r="X353" s="14" t="s">
        <v>257</v>
      </c>
      <c r="Y353" s="14" t="s">
        <v>258</v>
      </c>
      <c r="Z353" s="14" t="s">
        <v>259</v>
      </c>
      <c r="AA353" s="14" t="s">
        <v>260</v>
      </c>
      <c r="AB353" s="14" t="s">
        <v>261</v>
      </c>
      <c r="AC353" s="14" t="s">
        <v>262</v>
      </c>
      <c r="AD353" s="14" t="s">
        <v>263</v>
      </c>
      <c r="AE353" s="14" t="s">
        <v>264</v>
      </c>
      <c r="AF353" s="14" t="s">
        <v>265</v>
      </c>
      <c r="AG353" s="14" t="s">
        <v>266</v>
      </c>
      <c r="AH353" s="14" t="s">
        <v>267</v>
      </c>
      <c r="AI353" s="14" t="s">
        <v>268</v>
      </c>
      <c r="AJ353" s="14" t="s">
        <v>269</v>
      </c>
      <c r="AK353" s="14" t="s">
        <v>270</v>
      </c>
      <c r="AL353" s="14" t="s">
        <v>271</v>
      </c>
      <c r="AM353" s="14" t="s">
        <v>272</v>
      </c>
      <c r="AN353" s="14" t="s">
        <v>273</v>
      </c>
      <c r="AO353" s="14" t="s">
        <v>274</v>
      </c>
      <c r="AP353" s="14" t="s">
        <v>275</v>
      </c>
      <c r="AQ353" s="14" t="s">
        <v>276</v>
      </c>
      <c r="AR353" s="14" t="s">
        <v>277</v>
      </c>
      <c r="AS353" s="14" t="s">
        <v>278</v>
      </c>
      <c r="AT353" s="14" t="s">
        <v>279</v>
      </c>
      <c r="AU353" s="14" t="s">
        <v>280</v>
      </c>
      <c r="AV353" s="14" t="s">
        <v>281</v>
      </c>
      <c r="AW353" s="14" t="s">
        <v>282</v>
      </c>
      <c r="AX353" s="14" t="s">
        <v>283</v>
      </c>
      <c r="AY353" s="14" t="s">
        <v>284</v>
      </c>
      <c r="AZ353" s="14" t="s">
        <v>285</v>
      </c>
      <c r="BA353" s="14" t="s">
        <v>286</v>
      </c>
      <c r="BB353" s="14" t="s">
        <v>234</v>
      </c>
      <c r="BC353" s="14" t="s">
        <v>287</v>
      </c>
      <c r="BD353" s="14" t="s">
        <v>288</v>
      </c>
      <c r="BE353" s="14" t="s">
        <v>289</v>
      </c>
      <c r="BF353" s="14" t="s">
        <v>290</v>
      </c>
      <c r="BG353" s="14" t="s">
        <v>291</v>
      </c>
    </row>
    <row r="354" spans="2:59">
      <c r="B354" t="s">
        <v>306</v>
      </c>
      <c r="M354" t="s">
        <v>679</v>
      </c>
      <c r="N354">
        <v>6.29</v>
      </c>
      <c r="O354">
        <v>6.47</v>
      </c>
      <c r="P354">
        <v>6.51</v>
      </c>
      <c r="Q354">
        <v>6.5</v>
      </c>
      <c r="R354">
        <v>6.56</v>
      </c>
      <c r="S354">
        <v>6.71</v>
      </c>
      <c r="T354">
        <v>6.85</v>
      </c>
      <c r="U354">
        <v>7.01</v>
      </c>
      <c r="V354">
        <v>7.07</v>
      </c>
      <c r="W354">
        <v>7.21</v>
      </c>
      <c r="X354">
        <v>7.17</v>
      </c>
      <c r="Y354">
        <v>7</v>
      </c>
      <c r="Z354">
        <v>7.03</v>
      </c>
      <c r="AA354">
        <v>7.11</v>
      </c>
      <c r="AB354">
        <v>7.15</v>
      </c>
      <c r="AC354">
        <v>7.08</v>
      </c>
      <c r="AD354">
        <v>7.08</v>
      </c>
      <c r="AE354">
        <v>7.25</v>
      </c>
      <c r="AF354">
        <v>7.08</v>
      </c>
      <c r="AG354">
        <v>6.94</v>
      </c>
      <c r="AH354">
        <v>6.96</v>
      </c>
      <c r="AI354">
        <v>6.83</v>
      </c>
      <c r="AJ354">
        <v>6.81</v>
      </c>
      <c r="AK354">
        <v>6.81</v>
      </c>
      <c r="AL354">
        <v>6.94</v>
      </c>
      <c r="AM354">
        <v>7</v>
      </c>
      <c r="AN354">
        <v>7.01</v>
      </c>
      <c r="AO354">
        <v>7.07</v>
      </c>
      <c r="AP354">
        <v>7.23</v>
      </c>
      <c r="AQ354">
        <v>7.18</v>
      </c>
      <c r="AR354">
        <v>6.44</v>
      </c>
      <c r="AS354">
        <v>7.14</v>
      </c>
      <c r="AT354">
        <v>7.03</v>
      </c>
      <c r="AU354">
        <v>6.98</v>
      </c>
      <c r="AV354">
        <v>6.87</v>
      </c>
      <c r="AW354">
        <v>6.67</v>
      </c>
      <c r="AX354">
        <v>6.51</v>
      </c>
      <c r="AY354">
        <v>6.34</v>
      </c>
      <c r="AZ354">
        <v>6.14</v>
      </c>
      <c r="BA354">
        <v>5.97</v>
      </c>
      <c r="BB354">
        <v>5.76</v>
      </c>
      <c r="BC354">
        <v>5.58</v>
      </c>
      <c r="BD354">
        <v>5.32</v>
      </c>
      <c r="BE354">
        <v>5.05</v>
      </c>
      <c r="BF354">
        <v>4.78</v>
      </c>
      <c r="BG354">
        <v>4.5</v>
      </c>
    </row>
    <row r="355" spans="2:59">
      <c r="B355" t="s">
        <v>361</v>
      </c>
      <c r="C355" t="s">
        <v>121</v>
      </c>
      <c r="M355" t="s">
        <v>681</v>
      </c>
      <c r="N355">
        <v>1.75</v>
      </c>
      <c r="O355">
        <v>1.84</v>
      </c>
      <c r="P355">
        <v>1.82</v>
      </c>
      <c r="Q355">
        <v>1.86</v>
      </c>
      <c r="R355">
        <v>1.93</v>
      </c>
      <c r="S355">
        <v>1.92</v>
      </c>
      <c r="T355">
        <v>1.93</v>
      </c>
      <c r="U355">
        <v>1.95</v>
      </c>
      <c r="V355">
        <v>1.98</v>
      </c>
      <c r="W355">
        <v>2.06</v>
      </c>
      <c r="X355">
        <v>2.12</v>
      </c>
      <c r="Y355">
        <v>2.19</v>
      </c>
      <c r="Z355">
        <v>2.19</v>
      </c>
      <c r="AA355">
        <v>2.2999999999999998</v>
      </c>
      <c r="AB355">
        <v>2.4300000000000002</v>
      </c>
      <c r="AC355">
        <v>2.57</v>
      </c>
      <c r="AD355">
        <v>2.8</v>
      </c>
      <c r="AE355">
        <v>3</v>
      </c>
      <c r="AF355">
        <v>2.98</v>
      </c>
      <c r="AG355">
        <v>2.77</v>
      </c>
      <c r="AH355">
        <v>2.65</v>
      </c>
      <c r="AI355">
        <v>2.39</v>
      </c>
      <c r="AJ355">
        <v>2.21</v>
      </c>
      <c r="AK355">
        <v>2.09</v>
      </c>
      <c r="AL355">
        <v>1.98</v>
      </c>
      <c r="AM355">
        <v>2.0499999999999998</v>
      </c>
      <c r="AN355">
        <v>2.04</v>
      </c>
      <c r="AO355">
        <v>2.06</v>
      </c>
      <c r="AP355">
        <v>2.1</v>
      </c>
      <c r="AQ355">
        <v>2</v>
      </c>
      <c r="AR355">
        <v>1.86</v>
      </c>
      <c r="AS355">
        <v>1.98</v>
      </c>
      <c r="AT355">
        <v>1.97</v>
      </c>
      <c r="AU355">
        <v>1.95</v>
      </c>
      <c r="AV355">
        <v>1.93</v>
      </c>
      <c r="AW355">
        <v>1.87</v>
      </c>
      <c r="AX355">
        <v>1.83</v>
      </c>
      <c r="AY355">
        <v>1.79</v>
      </c>
      <c r="AZ355">
        <v>1.73</v>
      </c>
      <c r="BA355">
        <v>1.68</v>
      </c>
      <c r="BB355">
        <v>1.61</v>
      </c>
      <c r="BC355">
        <v>1.55</v>
      </c>
      <c r="BD355">
        <v>1.49</v>
      </c>
      <c r="BE355">
        <v>1.44</v>
      </c>
      <c r="BF355">
        <v>1.37</v>
      </c>
      <c r="BG355">
        <v>1.31</v>
      </c>
    </row>
    <row r="356" spans="2:59">
      <c r="M356" t="s">
        <v>680</v>
      </c>
      <c r="N356">
        <v>1.81</v>
      </c>
      <c r="O356">
        <v>1.87</v>
      </c>
      <c r="P356">
        <v>1.84</v>
      </c>
      <c r="Q356">
        <v>1.76</v>
      </c>
      <c r="R356">
        <v>1.82</v>
      </c>
      <c r="S356">
        <v>1.79</v>
      </c>
      <c r="T356">
        <v>1.8</v>
      </c>
      <c r="U356">
        <v>1.81</v>
      </c>
      <c r="V356">
        <v>1.81</v>
      </c>
      <c r="W356">
        <v>1.9</v>
      </c>
      <c r="X356">
        <v>1.87</v>
      </c>
      <c r="Y356">
        <v>1.91</v>
      </c>
      <c r="Z356">
        <v>1.87</v>
      </c>
      <c r="AA356">
        <v>1.9</v>
      </c>
      <c r="AB356">
        <v>1.93</v>
      </c>
      <c r="AC356">
        <v>1.98</v>
      </c>
      <c r="AD356">
        <v>2.04</v>
      </c>
      <c r="AE356">
        <v>2.0499999999999998</v>
      </c>
      <c r="AF356">
        <v>1.96</v>
      </c>
      <c r="AG356">
        <v>1.65</v>
      </c>
      <c r="AH356">
        <v>1.79</v>
      </c>
      <c r="AI356">
        <v>1.76</v>
      </c>
      <c r="AJ356">
        <v>1.62</v>
      </c>
      <c r="AK356">
        <v>1.59</v>
      </c>
      <c r="AL356">
        <v>1.58</v>
      </c>
      <c r="AM356">
        <v>1.59</v>
      </c>
      <c r="AN356">
        <v>1.62</v>
      </c>
      <c r="AO356">
        <v>1.67</v>
      </c>
      <c r="AP356">
        <v>1.75</v>
      </c>
      <c r="AQ356">
        <v>1.7</v>
      </c>
      <c r="AR356">
        <v>1.66</v>
      </c>
      <c r="AS356">
        <v>1.68</v>
      </c>
      <c r="AT356">
        <v>1.68</v>
      </c>
      <c r="AU356">
        <v>1.67</v>
      </c>
      <c r="AV356">
        <v>1.66</v>
      </c>
      <c r="AW356">
        <v>1.62</v>
      </c>
      <c r="AX356">
        <v>1.6</v>
      </c>
      <c r="AY356">
        <v>1.57</v>
      </c>
      <c r="AZ356">
        <v>1.53</v>
      </c>
      <c r="BA356">
        <v>1.5</v>
      </c>
      <c r="BB356">
        <v>1.44</v>
      </c>
      <c r="BC356">
        <v>1.41</v>
      </c>
      <c r="BD356">
        <v>1.37</v>
      </c>
      <c r="BE356">
        <v>1.32</v>
      </c>
      <c r="BF356">
        <v>1.27</v>
      </c>
      <c r="BG356">
        <v>1.22</v>
      </c>
    </row>
    <row r="357" spans="2:59">
      <c r="M357" t="s">
        <v>661</v>
      </c>
      <c r="N357">
        <v>-0.1</v>
      </c>
      <c r="O357">
        <v>-0.03</v>
      </c>
      <c r="P357">
        <v>0.15</v>
      </c>
      <c r="Q357">
        <v>0.28999999999999998</v>
      </c>
      <c r="R357">
        <v>0.52</v>
      </c>
      <c r="S357">
        <v>0.44</v>
      </c>
      <c r="T357">
        <v>0.4</v>
      </c>
      <c r="U357">
        <v>0.37</v>
      </c>
      <c r="V357">
        <v>0.43</v>
      </c>
      <c r="W357">
        <v>0.19</v>
      </c>
      <c r="X357">
        <v>0.04</v>
      </c>
      <c r="Y357">
        <v>0.12</v>
      </c>
      <c r="Z357">
        <v>0.24</v>
      </c>
      <c r="AA357">
        <v>0.47</v>
      </c>
      <c r="AB357">
        <v>0.53</v>
      </c>
      <c r="AC357">
        <v>0.53</v>
      </c>
      <c r="AD357">
        <v>0.59</v>
      </c>
      <c r="AE357">
        <v>0.8</v>
      </c>
      <c r="AF357">
        <v>0.75</v>
      </c>
      <c r="AG357">
        <v>0.67</v>
      </c>
      <c r="AH357">
        <v>0.54</v>
      </c>
      <c r="AI357">
        <v>0.65</v>
      </c>
      <c r="AJ357">
        <v>0.47</v>
      </c>
      <c r="AK357">
        <v>0.43</v>
      </c>
      <c r="AL357">
        <v>0.62</v>
      </c>
      <c r="AM357">
        <v>0.64</v>
      </c>
      <c r="AN357">
        <v>0.8</v>
      </c>
      <c r="AO357">
        <v>0.8</v>
      </c>
      <c r="AP357">
        <v>0.8</v>
      </c>
      <c r="AQ357">
        <v>0.8</v>
      </c>
      <c r="AR357">
        <v>0.8</v>
      </c>
      <c r="AS357">
        <v>0.75</v>
      </c>
      <c r="AT357">
        <v>0.75</v>
      </c>
      <c r="AU357">
        <v>0.75</v>
      </c>
      <c r="AV357">
        <v>0.75</v>
      </c>
      <c r="AW357">
        <v>0.74</v>
      </c>
      <c r="AX357">
        <v>0.74</v>
      </c>
      <c r="AY357">
        <v>0.74</v>
      </c>
      <c r="AZ357">
        <v>0.73</v>
      </c>
      <c r="BA357">
        <v>0.73</v>
      </c>
      <c r="BB357">
        <v>0.72</v>
      </c>
      <c r="BC357">
        <v>0.72</v>
      </c>
      <c r="BD357">
        <v>0.72</v>
      </c>
      <c r="BE357">
        <v>0.72</v>
      </c>
      <c r="BF357">
        <v>0.72</v>
      </c>
      <c r="BG357">
        <v>0.72</v>
      </c>
    </row>
    <row r="358" spans="2:59">
      <c r="M358" t="s">
        <v>683</v>
      </c>
      <c r="N358">
        <v>0.63</v>
      </c>
      <c r="O358">
        <v>0.64</v>
      </c>
      <c r="P358">
        <v>0.61</v>
      </c>
      <c r="Q358">
        <v>0.62</v>
      </c>
      <c r="R358">
        <v>0.64</v>
      </c>
      <c r="S358">
        <v>0.66</v>
      </c>
      <c r="T358">
        <v>0.68</v>
      </c>
      <c r="U358">
        <v>0.68</v>
      </c>
      <c r="V358">
        <v>0.66</v>
      </c>
      <c r="W358">
        <v>0.65</v>
      </c>
      <c r="X358">
        <v>0.65</v>
      </c>
      <c r="Y358">
        <v>0.64</v>
      </c>
      <c r="Z358">
        <v>0.63</v>
      </c>
      <c r="AA358">
        <v>0.63</v>
      </c>
      <c r="AB358">
        <v>0.64</v>
      </c>
      <c r="AC358">
        <v>0.61</v>
      </c>
      <c r="AD358">
        <v>0.6</v>
      </c>
      <c r="AE358">
        <v>0.57999999999999996</v>
      </c>
      <c r="AF358">
        <v>0.57999999999999996</v>
      </c>
      <c r="AG358">
        <v>0.56000000000000005</v>
      </c>
      <c r="AH358">
        <v>0.56999999999999995</v>
      </c>
      <c r="AI358">
        <v>0.53</v>
      </c>
      <c r="AJ358">
        <v>0.5</v>
      </c>
      <c r="AK358">
        <v>0.5</v>
      </c>
      <c r="AL358">
        <v>0.49</v>
      </c>
      <c r="AM358">
        <v>0.54</v>
      </c>
      <c r="AN358">
        <v>0.55000000000000004</v>
      </c>
      <c r="AO358">
        <v>0.56999999999999995</v>
      </c>
      <c r="AP358">
        <v>0.59</v>
      </c>
      <c r="AQ358">
        <v>0.56000000000000005</v>
      </c>
      <c r="AR358">
        <v>0.49</v>
      </c>
      <c r="AS358">
        <v>0.49</v>
      </c>
      <c r="AT358">
        <v>0.46</v>
      </c>
      <c r="AU358">
        <v>0.43</v>
      </c>
      <c r="AV358">
        <v>0.4</v>
      </c>
      <c r="AW358">
        <v>0.37</v>
      </c>
      <c r="AX358">
        <v>0.34</v>
      </c>
      <c r="AY358">
        <v>0.31</v>
      </c>
      <c r="AZ358">
        <v>0.28000000000000003</v>
      </c>
      <c r="BA358">
        <v>0.25</v>
      </c>
      <c r="BB358">
        <v>0.22</v>
      </c>
      <c r="BC358">
        <v>0.2</v>
      </c>
      <c r="BD358">
        <v>0.18</v>
      </c>
      <c r="BE358">
        <v>0.16</v>
      </c>
      <c r="BF358">
        <v>0.15</v>
      </c>
      <c r="BG358">
        <v>0.13</v>
      </c>
    </row>
    <row r="359" spans="2:59">
      <c r="M359" t="s">
        <v>682</v>
      </c>
      <c r="N359">
        <v>0.06</v>
      </c>
      <c r="O359">
        <v>0.06</v>
      </c>
      <c r="P359">
        <v>0.06</v>
      </c>
      <c r="Q359">
        <v>0.06</v>
      </c>
      <c r="R359">
        <v>7.0000000000000007E-2</v>
      </c>
      <c r="S359">
        <v>7.0000000000000007E-2</v>
      </c>
      <c r="T359">
        <v>7.0000000000000007E-2</v>
      </c>
      <c r="U359">
        <v>0.08</v>
      </c>
      <c r="V359">
        <v>0.09</v>
      </c>
      <c r="W359">
        <v>0.09</v>
      </c>
      <c r="X359">
        <v>0.09</v>
      </c>
      <c r="Y359">
        <v>0.09</v>
      </c>
      <c r="Z359">
        <v>0.09</v>
      </c>
      <c r="AA359">
        <v>0.09</v>
      </c>
      <c r="AB359">
        <v>0.08</v>
      </c>
      <c r="AC359">
        <v>0.08</v>
      </c>
      <c r="AD359">
        <v>0.08</v>
      </c>
      <c r="AE359">
        <v>0.08</v>
      </c>
      <c r="AF359">
        <v>0.08</v>
      </c>
      <c r="AG359">
        <v>0.08</v>
      </c>
      <c r="AH359">
        <v>0.08</v>
      </c>
      <c r="AI359">
        <v>7.0000000000000007E-2</v>
      </c>
      <c r="AJ359">
        <v>7.0000000000000007E-2</v>
      </c>
      <c r="AK359">
        <v>7.0000000000000007E-2</v>
      </c>
      <c r="AL359">
        <v>7.0000000000000007E-2</v>
      </c>
      <c r="AM359">
        <v>0.08</v>
      </c>
      <c r="AN359">
        <v>7.0000000000000007E-2</v>
      </c>
      <c r="AO359">
        <v>7.0000000000000007E-2</v>
      </c>
      <c r="AP359">
        <v>7.0000000000000007E-2</v>
      </c>
      <c r="AQ359">
        <v>7.0000000000000007E-2</v>
      </c>
      <c r="AR359">
        <v>7.0000000000000007E-2</v>
      </c>
      <c r="AS359">
        <v>7.0000000000000007E-2</v>
      </c>
      <c r="AT359">
        <v>7.0000000000000007E-2</v>
      </c>
      <c r="AU359">
        <v>7.0000000000000007E-2</v>
      </c>
      <c r="AV359">
        <v>7.0000000000000007E-2</v>
      </c>
      <c r="AW359">
        <v>7.0000000000000007E-2</v>
      </c>
      <c r="AX359">
        <v>7.0000000000000007E-2</v>
      </c>
      <c r="AY359">
        <v>7.0000000000000007E-2</v>
      </c>
      <c r="AZ359">
        <v>7.0000000000000007E-2</v>
      </c>
      <c r="BA359">
        <v>7.0000000000000007E-2</v>
      </c>
      <c r="BB359">
        <v>7.0000000000000007E-2</v>
      </c>
      <c r="BC359">
        <v>7.0000000000000007E-2</v>
      </c>
      <c r="BD359">
        <v>7.0000000000000007E-2</v>
      </c>
      <c r="BE359">
        <v>7.0000000000000007E-2</v>
      </c>
      <c r="BF359">
        <v>7.0000000000000007E-2</v>
      </c>
      <c r="BG359">
        <v>7.0000000000000007E-2</v>
      </c>
    </row>
    <row r="376" spans="1: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s="20" customFormat="1">
      <c r="M377" s="21" t="s">
        <v>738</v>
      </c>
    </row>
    <row r="378" spans="1:59">
      <c r="M378" s="14" t="s">
        <v>121</v>
      </c>
      <c r="N378" s="14" t="s">
        <v>247</v>
      </c>
      <c r="O378" s="14" t="s">
        <v>248</v>
      </c>
      <c r="P378" s="14" t="s">
        <v>249</v>
      </c>
      <c r="Q378" s="14" t="s">
        <v>250</v>
      </c>
      <c r="R378" s="14" t="s">
        <v>251</v>
      </c>
      <c r="S378" s="14" t="s">
        <v>252</v>
      </c>
      <c r="T378" s="14" t="s">
        <v>253</v>
      </c>
      <c r="U378" s="14" t="s">
        <v>254</v>
      </c>
      <c r="V378" s="14" t="s">
        <v>255</v>
      </c>
      <c r="W378" s="14" t="s">
        <v>256</v>
      </c>
      <c r="X378" s="14" t="s">
        <v>257</v>
      </c>
      <c r="Y378" s="14" t="s">
        <v>258</v>
      </c>
      <c r="Z378" s="14" t="s">
        <v>259</v>
      </c>
      <c r="AA378" s="14" t="s">
        <v>260</v>
      </c>
      <c r="AB378" s="14" t="s">
        <v>261</v>
      </c>
      <c r="AC378" s="14" t="s">
        <v>262</v>
      </c>
      <c r="AD378" s="14" t="s">
        <v>263</v>
      </c>
      <c r="AE378" s="14" t="s">
        <v>264</v>
      </c>
      <c r="AF378" s="14" t="s">
        <v>265</v>
      </c>
      <c r="AG378" s="14" t="s">
        <v>266</v>
      </c>
      <c r="AH378" s="14" t="s">
        <v>267</v>
      </c>
      <c r="AI378" s="14" t="s">
        <v>268</v>
      </c>
      <c r="AJ378" s="14" t="s">
        <v>269</v>
      </c>
      <c r="AK378" s="14" t="s">
        <v>270</v>
      </c>
      <c r="AL378" s="14" t="s">
        <v>271</v>
      </c>
      <c r="AM378" s="14" t="s">
        <v>272</v>
      </c>
      <c r="AN378" s="14" t="s">
        <v>273</v>
      </c>
      <c r="AO378" s="14" t="s">
        <v>274</v>
      </c>
      <c r="AP378" s="14" t="s">
        <v>275</v>
      </c>
      <c r="AQ378" s="14" t="s">
        <v>276</v>
      </c>
      <c r="AR378" s="14" t="s">
        <v>277</v>
      </c>
      <c r="AS378" s="14" t="s">
        <v>278</v>
      </c>
      <c r="AT378" s="14" t="s">
        <v>279</v>
      </c>
      <c r="AU378" s="14" t="s">
        <v>280</v>
      </c>
      <c r="AV378" s="14" t="s">
        <v>281</v>
      </c>
      <c r="AW378" s="14" t="s">
        <v>282</v>
      </c>
      <c r="AX378" s="14" t="s">
        <v>283</v>
      </c>
      <c r="AY378" s="14" t="s">
        <v>284</v>
      </c>
      <c r="AZ378" s="14" t="s">
        <v>285</v>
      </c>
      <c r="BA378" s="14" t="s">
        <v>286</v>
      </c>
      <c r="BB378" s="14" t="s">
        <v>234</v>
      </c>
      <c r="BC378" s="14" t="s">
        <v>287</v>
      </c>
      <c r="BD378" s="14" t="s">
        <v>288</v>
      </c>
      <c r="BE378" s="14" t="s">
        <v>289</v>
      </c>
      <c r="BF378" s="14" t="s">
        <v>290</v>
      </c>
      <c r="BG378" s="14" t="s">
        <v>291</v>
      </c>
    </row>
    <row r="379" spans="1:59">
      <c r="B379" t="s">
        <v>302</v>
      </c>
      <c r="M379" t="s">
        <v>713</v>
      </c>
      <c r="N379">
        <v>4.01</v>
      </c>
      <c r="O379">
        <v>4.08</v>
      </c>
      <c r="P379">
        <v>4.3099999999999996</v>
      </c>
      <c r="Q379">
        <v>4.4800000000000004</v>
      </c>
      <c r="R379">
        <v>4.0599999999999996</v>
      </c>
      <c r="S379">
        <v>4.09</v>
      </c>
      <c r="T379">
        <v>4.0599999999999996</v>
      </c>
      <c r="U379">
        <v>3.96</v>
      </c>
      <c r="V379">
        <v>3.34</v>
      </c>
      <c r="W379">
        <v>3.14</v>
      </c>
      <c r="X379">
        <v>3.08</v>
      </c>
      <c r="Y379">
        <v>2.85</v>
      </c>
      <c r="Z379">
        <v>2.84</v>
      </c>
      <c r="AA379">
        <v>2.95</v>
      </c>
      <c r="AB379">
        <v>2.92</v>
      </c>
      <c r="AC379">
        <v>3.14</v>
      </c>
      <c r="AD379">
        <v>3.06</v>
      </c>
      <c r="AE379">
        <v>3.08</v>
      </c>
      <c r="AF379">
        <v>3.2</v>
      </c>
      <c r="AG379">
        <v>3.11</v>
      </c>
      <c r="AH379">
        <v>3.27</v>
      </c>
      <c r="AI379">
        <v>3.37</v>
      </c>
      <c r="AJ379">
        <v>3.37</v>
      </c>
      <c r="AK379">
        <v>3.35</v>
      </c>
      <c r="AL379">
        <v>3.41</v>
      </c>
      <c r="AM379">
        <v>3.36</v>
      </c>
      <c r="AN379">
        <v>3.43</v>
      </c>
      <c r="AO379">
        <v>3.3</v>
      </c>
      <c r="AP379">
        <v>3.03</v>
      </c>
      <c r="AQ379">
        <v>3.02</v>
      </c>
      <c r="AR379">
        <v>2.65</v>
      </c>
      <c r="AS379">
        <v>2.67</v>
      </c>
      <c r="AT379">
        <v>2.69</v>
      </c>
      <c r="AU379">
        <v>2.61</v>
      </c>
      <c r="AV379">
        <v>2.5299999999999998</v>
      </c>
      <c r="AW379">
        <v>2.48</v>
      </c>
      <c r="AX379">
        <v>2.48</v>
      </c>
      <c r="AY379">
        <v>0.98</v>
      </c>
      <c r="AZ379">
        <v>0.89</v>
      </c>
      <c r="BA379">
        <v>0.32</v>
      </c>
      <c r="BB379">
        <v>0.25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>
      <c r="B380" t="s">
        <v>353</v>
      </c>
      <c r="C380" t="s">
        <v>121</v>
      </c>
      <c r="M380" t="s">
        <v>709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0.19</v>
      </c>
      <c r="AT380">
        <v>0.19</v>
      </c>
      <c r="AU380">
        <v>0.18</v>
      </c>
      <c r="AV380">
        <v>0.18</v>
      </c>
      <c r="AW380">
        <v>0.22</v>
      </c>
      <c r="AX380">
        <v>0.22</v>
      </c>
      <c r="AY380">
        <v>0.09</v>
      </c>
      <c r="AZ380">
        <v>0.09</v>
      </c>
      <c r="BA380">
        <v>0.03</v>
      </c>
      <c r="BB380">
        <v>0.03</v>
      </c>
      <c r="BC380">
        <v>0</v>
      </c>
      <c r="BD380">
        <v>0</v>
      </c>
      <c r="BE380">
        <v>0</v>
      </c>
      <c r="BF380">
        <v>0</v>
      </c>
      <c r="BG380">
        <v>0</v>
      </c>
    </row>
    <row r="381" spans="1:59">
      <c r="M381" t="s">
        <v>604</v>
      </c>
      <c r="N381">
        <v>0.74</v>
      </c>
      <c r="O381">
        <v>0.72</v>
      </c>
      <c r="P381">
        <v>0.7</v>
      </c>
      <c r="Q381">
        <v>0.76</v>
      </c>
      <c r="R381">
        <v>0.82</v>
      </c>
      <c r="S381">
        <v>0.85</v>
      </c>
      <c r="T381">
        <v>0.92</v>
      </c>
      <c r="U381">
        <v>1.02</v>
      </c>
      <c r="V381">
        <v>1.17</v>
      </c>
      <c r="W381">
        <v>1.23</v>
      </c>
      <c r="X381">
        <v>1.25</v>
      </c>
      <c r="Y381">
        <v>1.25</v>
      </c>
      <c r="Z381">
        <v>1.31</v>
      </c>
      <c r="AA381">
        <v>1.27</v>
      </c>
      <c r="AB381">
        <v>1.33</v>
      </c>
      <c r="AC381">
        <v>1.35</v>
      </c>
      <c r="AD381">
        <v>1.35</v>
      </c>
      <c r="AE381">
        <v>1.28</v>
      </c>
      <c r="AF381">
        <v>1.36</v>
      </c>
      <c r="AG381">
        <v>1.42</v>
      </c>
      <c r="AH381">
        <v>1.46</v>
      </c>
      <c r="AI381">
        <v>1.43</v>
      </c>
      <c r="AJ381">
        <v>1.39</v>
      </c>
      <c r="AK381">
        <v>1.39</v>
      </c>
      <c r="AL381">
        <v>1.39</v>
      </c>
      <c r="AM381">
        <v>1.43</v>
      </c>
      <c r="AN381">
        <v>1.5</v>
      </c>
      <c r="AO381">
        <v>1.47</v>
      </c>
      <c r="AP381">
        <v>1.45</v>
      </c>
      <c r="AQ381">
        <v>1.48</v>
      </c>
      <c r="AR381">
        <v>1.53</v>
      </c>
      <c r="AS381">
        <v>1.61</v>
      </c>
      <c r="AT381">
        <v>1.63</v>
      </c>
      <c r="AU381">
        <v>1.68</v>
      </c>
      <c r="AV381">
        <v>1.86</v>
      </c>
      <c r="AW381">
        <v>1.89</v>
      </c>
      <c r="AX381">
        <v>1.92</v>
      </c>
      <c r="AY381">
        <v>2.46</v>
      </c>
      <c r="AZ381">
        <v>3.01</v>
      </c>
      <c r="BA381">
        <v>3.28</v>
      </c>
      <c r="BB381">
        <v>3.55</v>
      </c>
      <c r="BC381">
        <v>3.7</v>
      </c>
      <c r="BD381">
        <v>3.7</v>
      </c>
      <c r="BE381">
        <v>3.7</v>
      </c>
      <c r="BF381">
        <v>3.7</v>
      </c>
      <c r="BG381">
        <v>3.7</v>
      </c>
    </row>
    <row r="382" spans="1:59">
      <c r="M382" t="s">
        <v>719</v>
      </c>
      <c r="N382">
        <v>0.02</v>
      </c>
      <c r="O382">
        <v>0.02</v>
      </c>
      <c r="P382">
        <v>0.02</v>
      </c>
      <c r="Q382">
        <v>0</v>
      </c>
      <c r="R382">
        <v>0</v>
      </c>
      <c r="S382">
        <v>0.01</v>
      </c>
      <c r="T382">
        <v>0.01</v>
      </c>
      <c r="U382">
        <v>0</v>
      </c>
      <c r="V382">
        <v>0</v>
      </c>
      <c r="W382">
        <v>0</v>
      </c>
      <c r="X382">
        <v>0.01</v>
      </c>
      <c r="Y382">
        <v>0.01</v>
      </c>
      <c r="Z382">
        <v>0.01</v>
      </c>
      <c r="AA382">
        <v>0</v>
      </c>
      <c r="AB382">
        <v>0</v>
      </c>
      <c r="AC382">
        <v>0</v>
      </c>
      <c r="AD382">
        <v>0</v>
      </c>
      <c r="AE382">
        <v>0.01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</row>
    <row r="401" spans="1:5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9" s="20" customFormat="1">
      <c r="M402" s="21" t="s">
        <v>739</v>
      </c>
    </row>
    <row r="403" spans="1:59">
      <c r="M403" s="14" t="s">
        <v>121</v>
      </c>
      <c r="N403" s="14" t="s">
        <v>247</v>
      </c>
      <c r="O403" s="14" t="s">
        <v>248</v>
      </c>
      <c r="P403" s="14" t="s">
        <v>249</v>
      </c>
      <c r="Q403" s="14" t="s">
        <v>250</v>
      </c>
      <c r="R403" s="14" t="s">
        <v>251</v>
      </c>
      <c r="S403" s="14" t="s">
        <v>252</v>
      </c>
      <c r="T403" s="14" t="s">
        <v>253</v>
      </c>
      <c r="U403" s="14" t="s">
        <v>254</v>
      </c>
      <c r="V403" s="14" t="s">
        <v>255</v>
      </c>
      <c r="W403" s="14" t="s">
        <v>256</v>
      </c>
      <c r="X403" s="14" t="s">
        <v>257</v>
      </c>
      <c r="Y403" s="14" t="s">
        <v>258</v>
      </c>
      <c r="Z403" s="14" t="s">
        <v>259</v>
      </c>
      <c r="AA403" s="14" t="s">
        <v>260</v>
      </c>
      <c r="AB403" s="14" t="s">
        <v>261</v>
      </c>
      <c r="AC403" s="14" t="s">
        <v>262</v>
      </c>
      <c r="AD403" s="14" t="s">
        <v>263</v>
      </c>
      <c r="AE403" s="14" t="s">
        <v>264</v>
      </c>
      <c r="AF403" s="14" t="s">
        <v>265</v>
      </c>
      <c r="AG403" s="14" t="s">
        <v>266</v>
      </c>
      <c r="AH403" s="14" t="s">
        <v>267</v>
      </c>
      <c r="AI403" s="14" t="s">
        <v>268</v>
      </c>
      <c r="AJ403" s="14" t="s">
        <v>269</v>
      </c>
      <c r="AK403" s="14" t="s">
        <v>270</v>
      </c>
      <c r="AL403" s="14" t="s">
        <v>271</v>
      </c>
      <c r="AM403" s="14" t="s">
        <v>272</v>
      </c>
      <c r="AN403" s="14" t="s">
        <v>273</v>
      </c>
      <c r="AO403" s="14" t="s">
        <v>274</v>
      </c>
      <c r="AP403" s="14" t="s">
        <v>275</v>
      </c>
      <c r="AQ403" s="14" t="s">
        <v>276</v>
      </c>
      <c r="AR403" s="14" t="s">
        <v>277</v>
      </c>
      <c r="AS403" s="14" t="s">
        <v>278</v>
      </c>
      <c r="AT403" s="14" t="s">
        <v>279</v>
      </c>
      <c r="AU403" s="14" t="s">
        <v>280</v>
      </c>
      <c r="AV403" s="14" t="s">
        <v>281</v>
      </c>
      <c r="AW403" s="14" t="s">
        <v>282</v>
      </c>
      <c r="AX403" s="14" t="s">
        <v>283</v>
      </c>
      <c r="AY403" s="14" t="s">
        <v>284</v>
      </c>
      <c r="AZ403" s="14" t="s">
        <v>285</v>
      </c>
      <c r="BA403" s="14" t="s">
        <v>286</v>
      </c>
      <c r="BB403" s="14" t="s">
        <v>234</v>
      </c>
      <c r="BC403" s="14" t="s">
        <v>287</v>
      </c>
      <c r="BD403" s="14" t="s">
        <v>288</v>
      </c>
      <c r="BE403" s="14" t="s">
        <v>289</v>
      </c>
      <c r="BF403" s="14" t="s">
        <v>290</v>
      </c>
      <c r="BG403" s="14" t="s">
        <v>291</v>
      </c>
    </row>
    <row r="404" spans="1:59">
      <c r="B404" t="s">
        <v>330</v>
      </c>
      <c r="M404" t="s">
        <v>740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0.03</v>
      </c>
      <c r="AT404">
        <v>0.03</v>
      </c>
      <c r="AU404">
        <v>0.03</v>
      </c>
      <c r="AV404">
        <v>0.03</v>
      </c>
      <c r="AW404">
        <v>0.03</v>
      </c>
      <c r="AX404">
        <v>0.03</v>
      </c>
      <c r="AY404">
        <v>0.03</v>
      </c>
      <c r="AZ404">
        <v>0.03</v>
      </c>
      <c r="BA404">
        <v>0.02</v>
      </c>
      <c r="BB404">
        <v>0.02</v>
      </c>
      <c r="BC404">
        <v>0</v>
      </c>
      <c r="BD404">
        <v>0</v>
      </c>
      <c r="BE404">
        <v>0</v>
      </c>
      <c r="BF404">
        <v>0</v>
      </c>
      <c r="BG404">
        <v>0</v>
      </c>
    </row>
    <row r="405" spans="1:59">
      <c r="B405" t="s">
        <v>363</v>
      </c>
      <c r="C405" t="s">
        <v>121</v>
      </c>
      <c r="M405" t="s">
        <v>741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0.17</v>
      </c>
      <c r="AT405">
        <v>0.17</v>
      </c>
      <c r="AU405">
        <v>0.16</v>
      </c>
      <c r="AV405">
        <v>0.16</v>
      </c>
      <c r="AW405">
        <v>0.15</v>
      </c>
      <c r="AX405">
        <v>0.15</v>
      </c>
      <c r="AY405">
        <v>0.04</v>
      </c>
      <c r="AZ405">
        <v>0.04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</row>
    <row r="406" spans="1:59">
      <c r="M406" t="s">
        <v>742</v>
      </c>
      <c r="N406">
        <v>0.3</v>
      </c>
      <c r="O406">
        <v>0.31</v>
      </c>
      <c r="P406">
        <v>0.33</v>
      </c>
      <c r="Q406">
        <v>0.34</v>
      </c>
      <c r="R406">
        <v>0.31</v>
      </c>
      <c r="S406">
        <v>0.31</v>
      </c>
      <c r="T406">
        <v>0.31</v>
      </c>
      <c r="U406">
        <v>0.3</v>
      </c>
      <c r="V406">
        <v>0.25</v>
      </c>
      <c r="W406">
        <v>0.24</v>
      </c>
      <c r="X406">
        <v>0.23</v>
      </c>
      <c r="Y406">
        <v>0.22</v>
      </c>
      <c r="Z406">
        <v>0.21</v>
      </c>
      <c r="AA406">
        <v>0.22</v>
      </c>
      <c r="AB406">
        <v>0.22</v>
      </c>
      <c r="AC406">
        <v>0.24</v>
      </c>
      <c r="AD406">
        <v>0.23</v>
      </c>
      <c r="AE406">
        <v>0.23</v>
      </c>
      <c r="AF406">
        <v>0.24</v>
      </c>
      <c r="AG406">
        <v>0.23</v>
      </c>
      <c r="AH406">
        <v>0.25</v>
      </c>
      <c r="AI406">
        <v>0.25</v>
      </c>
      <c r="AJ406">
        <v>0.25</v>
      </c>
      <c r="AK406">
        <v>0.25</v>
      </c>
      <c r="AL406">
        <v>0.26</v>
      </c>
      <c r="AM406">
        <v>0.25</v>
      </c>
      <c r="AN406">
        <v>0.26</v>
      </c>
      <c r="AO406">
        <v>0.25</v>
      </c>
      <c r="AP406">
        <v>0.23</v>
      </c>
      <c r="AQ406">
        <v>0.23</v>
      </c>
      <c r="AR406">
        <v>0.2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</row>
    <row r="426" spans="1:5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9" s="20" customFormat="1">
      <c r="M427" s="21" t="s">
        <v>737</v>
      </c>
    </row>
    <row r="428" spans="1:59">
      <c r="M428" s="14" t="s">
        <v>121</v>
      </c>
      <c r="N428" s="14" t="s">
        <v>247</v>
      </c>
      <c r="O428" s="14" t="s">
        <v>248</v>
      </c>
      <c r="P428" s="14" t="s">
        <v>249</v>
      </c>
      <c r="Q428" s="14" t="s">
        <v>250</v>
      </c>
      <c r="R428" s="14" t="s">
        <v>251</v>
      </c>
      <c r="S428" s="14" t="s">
        <v>252</v>
      </c>
      <c r="T428" s="14" t="s">
        <v>253</v>
      </c>
      <c r="U428" s="14" t="s">
        <v>254</v>
      </c>
      <c r="V428" s="14" t="s">
        <v>255</v>
      </c>
      <c r="W428" s="14" t="s">
        <v>256</v>
      </c>
      <c r="X428" s="14" t="s">
        <v>257</v>
      </c>
      <c r="Y428" s="14" t="s">
        <v>258</v>
      </c>
      <c r="Z428" s="14" t="s">
        <v>259</v>
      </c>
      <c r="AA428" s="14" t="s">
        <v>260</v>
      </c>
      <c r="AB428" s="14" t="s">
        <v>261</v>
      </c>
      <c r="AC428" s="14" t="s">
        <v>262</v>
      </c>
      <c r="AD428" s="14" t="s">
        <v>263</v>
      </c>
      <c r="AE428" s="14" t="s">
        <v>264</v>
      </c>
      <c r="AF428" s="14" t="s">
        <v>265</v>
      </c>
      <c r="AG428" s="14" t="s">
        <v>266</v>
      </c>
      <c r="AH428" s="14" t="s">
        <v>267</v>
      </c>
      <c r="AI428" s="14" t="s">
        <v>268</v>
      </c>
      <c r="AJ428" s="14" t="s">
        <v>269</v>
      </c>
      <c r="AK428" s="14" t="s">
        <v>270</v>
      </c>
      <c r="AL428" s="14" t="s">
        <v>271</v>
      </c>
      <c r="AM428" s="14" t="s">
        <v>272</v>
      </c>
      <c r="AN428" s="14" t="s">
        <v>273</v>
      </c>
      <c r="AO428" s="14" t="s">
        <v>274</v>
      </c>
      <c r="AP428" s="14" t="s">
        <v>275</v>
      </c>
      <c r="AQ428" s="14" t="s">
        <v>276</v>
      </c>
      <c r="AR428" s="14" t="s">
        <v>277</v>
      </c>
      <c r="AS428" s="14" t="s">
        <v>278</v>
      </c>
      <c r="AT428" s="14" t="s">
        <v>279</v>
      </c>
      <c r="AU428" s="14" t="s">
        <v>280</v>
      </c>
      <c r="AV428" s="14" t="s">
        <v>281</v>
      </c>
      <c r="AW428" s="14" t="s">
        <v>282</v>
      </c>
      <c r="AX428" s="14" t="s">
        <v>283</v>
      </c>
      <c r="AY428" s="14" t="s">
        <v>284</v>
      </c>
      <c r="AZ428" s="14" t="s">
        <v>285</v>
      </c>
      <c r="BA428" s="14" t="s">
        <v>286</v>
      </c>
      <c r="BB428" s="14" t="s">
        <v>234</v>
      </c>
      <c r="BC428" s="14" t="s">
        <v>287</v>
      </c>
      <c r="BD428" s="14" t="s">
        <v>288</v>
      </c>
      <c r="BE428" s="14" t="s">
        <v>289</v>
      </c>
      <c r="BF428" s="14" t="s">
        <v>290</v>
      </c>
      <c r="BG428" s="14" t="s">
        <v>291</v>
      </c>
    </row>
    <row r="429" spans="1:59">
      <c r="B429" t="s">
        <v>306</v>
      </c>
      <c r="M429" t="s">
        <v>671</v>
      </c>
      <c r="N429">
        <v>0.57999999999999996</v>
      </c>
      <c r="O429">
        <v>0.69</v>
      </c>
      <c r="P429">
        <v>0.63</v>
      </c>
      <c r="Q429">
        <v>0.67</v>
      </c>
      <c r="R429">
        <v>0.64</v>
      </c>
      <c r="S429">
        <v>0.67</v>
      </c>
      <c r="T429">
        <v>0.68</v>
      </c>
      <c r="U429">
        <v>0.6</v>
      </c>
      <c r="V429">
        <v>0.5</v>
      </c>
      <c r="W429">
        <v>0.47</v>
      </c>
      <c r="X429">
        <v>0.63</v>
      </c>
      <c r="Y429">
        <v>0.67</v>
      </c>
      <c r="Z429">
        <v>0.73</v>
      </c>
      <c r="AA429">
        <v>0.71</v>
      </c>
      <c r="AB429">
        <v>0.64</v>
      </c>
      <c r="AC429">
        <v>0.72</v>
      </c>
      <c r="AD429">
        <v>0.68</v>
      </c>
      <c r="AE429">
        <v>0.61</v>
      </c>
      <c r="AF429">
        <v>0.75</v>
      </c>
      <c r="AG429">
        <v>0.71</v>
      </c>
      <c r="AH429">
        <v>0.63</v>
      </c>
      <c r="AI429">
        <v>0.62</v>
      </c>
      <c r="AJ429">
        <v>0.6</v>
      </c>
      <c r="AK429">
        <v>0.61</v>
      </c>
      <c r="AL429">
        <v>0.51</v>
      </c>
      <c r="AM429">
        <v>0.44</v>
      </c>
      <c r="AN429">
        <v>0.51</v>
      </c>
      <c r="AO429">
        <v>0.51</v>
      </c>
      <c r="AP429">
        <v>0.51</v>
      </c>
      <c r="AQ429">
        <v>0.52</v>
      </c>
      <c r="AR429">
        <v>0.51</v>
      </c>
      <c r="AS429">
        <v>0.52</v>
      </c>
      <c r="AT429">
        <v>0.52</v>
      </c>
      <c r="AU429">
        <v>0.52</v>
      </c>
      <c r="AV429">
        <v>0.51</v>
      </c>
      <c r="AW429">
        <v>0.51</v>
      </c>
      <c r="AX429">
        <v>0.51</v>
      </c>
      <c r="AY429">
        <v>0.51</v>
      </c>
      <c r="AZ429">
        <v>0.51</v>
      </c>
      <c r="BA429">
        <v>0.5</v>
      </c>
      <c r="BB429">
        <v>0.5</v>
      </c>
      <c r="BC429">
        <v>0.5</v>
      </c>
      <c r="BD429">
        <v>0.5</v>
      </c>
      <c r="BE429">
        <v>0.5</v>
      </c>
      <c r="BF429">
        <v>0.5</v>
      </c>
      <c r="BG429">
        <v>0.5</v>
      </c>
    </row>
    <row r="430" spans="1:59">
      <c r="B430" t="s">
        <v>305</v>
      </c>
      <c r="C430" t="s">
        <v>121</v>
      </c>
      <c r="M430" t="s">
        <v>672</v>
      </c>
      <c r="N430">
        <v>0.24</v>
      </c>
      <c r="O430">
        <v>0.22</v>
      </c>
      <c r="P430">
        <v>0.22</v>
      </c>
      <c r="Q430">
        <v>0.21</v>
      </c>
      <c r="R430">
        <v>0.22</v>
      </c>
      <c r="S430">
        <v>0.23</v>
      </c>
      <c r="T430">
        <v>0.24</v>
      </c>
      <c r="U430">
        <v>0.24</v>
      </c>
      <c r="V430">
        <v>0.23</v>
      </c>
      <c r="W430">
        <v>0.21</v>
      </c>
      <c r="X430">
        <v>0.19</v>
      </c>
      <c r="Y430">
        <v>0.19</v>
      </c>
      <c r="Z430">
        <v>0.17</v>
      </c>
      <c r="AA430">
        <v>0.16</v>
      </c>
      <c r="AB430">
        <v>0.15</v>
      </c>
      <c r="AC430">
        <v>0.16</v>
      </c>
      <c r="AD430">
        <v>0.17</v>
      </c>
      <c r="AE430">
        <v>0.19</v>
      </c>
      <c r="AF430">
        <v>0.19</v>
      </c>
      <c r="AG430">
        <v>0.18</v>
      </c>
      <c r="AH430">
        <v>0.19</v>
      </c>
      <c r="AI430">
        <v>0.18</v>
      </c>
      <c r="AJ430">
        <v>0.16</v>
      </c>
      <c r="AK430">
        <v>0.16</v>
      </c>
      <c r="AL430">
        <v>0.15</v>
      </c>
      <c r="AM430">
        <v>0.14000000000000001</v>
      </c>
      <c r="AN430">
        <v>0.15</v>
      </c>
      <c r="AO430">
        <v>0.15</v>
      </c>
      <c r="AP430">
        <v>0.15</v>
      </c>
      <c r="AQ430">
        <v>0.15</v>
      </c>
      <c r="AR430">
        <v>0.08</v>
      </c>
      <c r="AS430">
        <v>0.15</v>
      </c>
      <c r="AT430">
        <v>0.15</v>
      </c>
      <c r="AU430">
        <v>0.15</v>
      </c>
      <c r="AV430">
        <v>0.16</v>
      </c>
      <c r="AW430">
        <v>0.16</v>
      </c>
      <c r="AX430">
        <v>0.16</v>
      </c>
      <c r="AY430">
        <v>0.16</v>
      </c>
      <c r="AZ430">
        <v>0.16</v>
      </c>
      <c r="BA430">
        <v>0.16</v>
      </c>
      <c r="BB430">
        <v>0.17</v>
      </c>
      <c r="BC430">
        <v>0.17</v>
      </c>
      <c r="BD430">
        <v>0.17</v>
      </c>
      <c r="BE430">
        <v>0.17</v>
      </c>
      <c r="BF430">
        <v>0.17</v>
      </c>
      <c r="BG430">
        <v>0.17</v>
      </c>
    </row>
    <row r="451" spans="1:5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</row>
    <row r="452" spans="1:59" s="20" customFormat="1">
      <c r="M452" s="21" t="s">
        <v>708</v>
      </c>
    </row>
    <row r="453" spans="1:59">
      <c r="M453" s="14" t="s">
        <v>121</v>
      </c>
      <c r="N453" s="14" t="s">
        <v>247</v>
      </c>
      <c r="O453" s="14" t="s">
        <v>248</v>
      </c>
      <c r="P453" s="14" t="s">
        <v>249</v>
      </c>
      <c r="Q453" s="14" t="s">
        <v>250</v>
      </c>
      <c r="R453" s="14" t="s">
        <v>251</v>
      </c>
      <c r="S453" s="14" t="s">
        <v>252</v>
      </c>
      <c r="T453" s="14" t="s">
        <v>253</v>
      </c>
      <c r="U453" s="14" t="s">
        <v>254</v>
      </c>
      <c r="V453" s="14" t="s">
        <v>255</v>
      </c>
      <c r="W453" s="14" t="s">
        <v>256</v>
      </c>
      <c r="X453" s="14" t="s">
        <v>257</v>
      </c>
      <c r="Y453" s="14" t="s">
        <v>258</v>
      </c>
      <c r="Z453" s="14" t="s">
        <v>259</v>
      </c>
      <c r="AA453" s="14" t="s">
        <v>260</v>
      </c>
      <c r="AB453" s="14" t="s">
        <v>261</v>
      </c>
      <c r="AC453" s="14" t="s">
        <v>262</v>
      </c>
      <c r="AD453" s="14" t="s">
        <v>263</v>
      </c>
      <c r="AE453" s="14" t="s">
        <v>264</v>
      </c>
      <c r="AF453" s="14" t="s">
        <v>265</v>
      </c>
      <c r="AG453" s="14" t="s">
        <v>266</v>
      </c>
      <c r="AH453" s="14" t="s">
        <v>267</v>
      </c>
      <c r="AI453" s="14" t="s">
        <v>268</v>
      </c>
      <c r="AJ453" s="14" t="s">
        <v>269</v>
      </c>
      <c r="AK453" s="14" t="s">
        <v>270</v>
      </c>
      <c r="AL453" s="14" t="s">
        <v>271</v>
      </c>
      <c r="AM453" s="14" t="s">
        <v>272</v>
      </c>
      <c r="AN453" s="14" t="s">
        <v>273</v>
      </c>
      <c r="AO453" s="14" t="s">
        <v>274</v>
      </c>
      <c r="AP453" s="14" t="s">
        <v>275</v>
      </c>
      <c r="AQ453" s="14" t="s">
        <v>276</v>
      </c>
      <c r="AR453" s="14" t="s">
        <v>277</v>
      </c>
      <c r="AS453" s="14" t="s">
        <v>278</v>
      </c>
      <c r="AT453" s="14" t="s">
        <v>279</v>
      </c>
      <c r="AU453" s="14" t="s">
        <v>280</v>
      </c>
      <c r="AV453" s="14" t="s">
        <v>281</v>
      </c>
      <c r="AW453" s="14" t="s">
        <v>282</v>
      </c>
      <c r="AX453" s="14" t="s">
        <v>283</v>
      </c>
      <c r="AY453" s="14" t="s">
        <v>284</v>
      </c>
      <c r="AZ453" s="14" t="s">
        <v>285</v>
      </c>
      <c r="BA453" s="14" t="s">
        <v>286</v>
      </c>
      <c r="BB453" s="14" t="s">
        <v>234</v>
      </c>
      <c r="BC453" s="14" t="s">
        <v>287</v>
      </c>
      <c r="BD453" s="14" t="s">
        <v>288</v>
      </c>
      <c r="BE453" s="14" t="s">
        <v>289</v>
      </c>
      <c r="BF453" s="14" t="s">
        <v>290</v>
      </c>
      <c r="BG453" s="14" t="s">
        <v>291</v>
      </c>
    </row>
    <row r="454" spans="1:59">
      <c r="B454" t="s">
        <v>306</v>
      </c>
      <c r="M454" t="s">
        <v>303</v>
      </c>
      <c r="N454">
        <v>11.76</v>
      </c>
      <c r="O454">
        <v>12.44</v>
      </c>
      <c r="P454">
        <v>12.4</v>
      </c>
      <c r="Q454">
        <v>12.66</v>
      </c>
      <c r="R454">
        <v>13.06</v>
      </c>
      <c r="S454">
        <v>13.16</v>
      </c>
      <c r="T454">
        <v>13.26</v>
      </c>
      <c r="U454">
        <v>13.33</v>
      </c>
      <c r="V454">
        <v>13.34</v>
      </c>
      <c r="W454">
        <v>13.35</v>
      </c>
      <c r="X454">
        <v>13.25</v>
      </c>
      <c r="Y454">
        <v>13.28</v>
      </c>
      <c r="Z454">
        <v>13.41</v>
      </c>
      <c r="AA454">
        <v>13.86</v>
      </c>
      <c r="AB454">
        <v>14.2</v>
      </c>
      <c r="AC454">
        <v>14.42</v>
      </c>
      <c r="AD454">
        <v>14.58</v>
      </c>
      <c r="AE454">
        <v>15.16</v>
      </c>
      <c r="AF454">
        <v>14.9</v>
      </c>
      <c r="AG454">
        <v>14.13</v>
      </c>
      <c r="AH454">
        <v>13.93</v>
      </c>
      <c r="AI454">
        <v>13.65</v>
      </c>
      <c r="AJ454">
        <v>12.97</v>
      </c>
      <c r="AK454">
        <v>12.79</v>
      </c>
      <c r="AL454">
        <v>12.87</v>
      </c>
      <c r="AM454">
        <v>13.05</v>
      </c>
      <c r="AN454">
        <v>13.32</v>
      </c>
      <c r="AO454">
        <v>13.58</v>
      </c>
      <c r="AP454">
        <v>13.75</v>
      </c>
      <c r="AQ454">
        <v>13.53</v>
      </c>
      <c r="AR454">
        <v>13.49</v>
      </c>
      <c r="AS454">
        <v>13.46</v>
      </c>
      <c r="AT454">
        <v>13.44</v>
      </c>
      <c r="AU454">
        <v>13.35</v>
      </c>
      <c r="AV454">
        <v>13.2</v>
      </c>
      <c r="AW454">
        <v>12.85</v>
      </c>
      <c r="AX454">
        <v>12.69</v>
      </c>
      <c r="AY454">
        <v>12.4</v>
      </c>
      <c r="AZ454">
        <v>12.09</v>
      </c>
      <c r="BA454">
        <v>11.87</v>
      </c>
      <c r="BB454">
        <v>11.52</v>
      </c>
    </row>
    <row r="455" spans="1:59">
      <c r="B455" t="s">
        <v>305</v>
      </c>
      <c r="C455" t="s">
        <v>121</v>
      </c>
      <c r="M455" t="s">
        <v>304</v>
      </c>
      <c r="N455">
        <v>11.74</v>
      </c>
      <c r="O455">
        <v>12.42</v>
      </c>
      <c r="P455">
        <v>12.38</v>
      </c>
      <c r="Q455">
        <v>12.63</v>
      </c>
      <c r="R455">
        <v>13.04</v>
      </c>
      <c r="S455">
        <v>13.13</v>
      </c>
      <c r="T455">
        <v>13.24</v>
      </c>
      <c r="U455">
        <v>13.31</v>
      </c>
      <c r="V455">
        <v>13.36</v>
      </c>
      <c r="W455">
        <v>13.46</v>
      </c>
      <c r="X455">
        <v>13.37</v>
      </c>
      <c r="Y455">
        <v>13.32</v>
      </c>
      <c r="Z455">
        <v>13.46</v>
      </c>
      <c r="AA455">
        <v>13.89</v>
      </c>
      <c r="AB455">
        <v>14.22</v>
      </c>
      <c r="AC455">
        <v>14.44</v>
      </c>
      <c r="AD455">
        <v>14.6</v>
      </c>
      <c r="AE455">
        <v>15.18</v>
      </c>
      <c r="AF455">
        <v>14.91</v>
      </c>
      <c r="AG455">
        <v>14.14</v>
      </c>
      <c r="AH455">
        <v>13.95</v>
      </c>
      <c r="AI455">
        <v>13.69</v>
      </c>
      <c r="AJ455">
        <v>13.02</v>
      </c>
      <c r="AK455">
        <v>12.86</v>
      </c>
      <c r="AL455">
        <v>12.93</v>
      </c>
      <c r="AM455">
        <v>13.01</v>
      </c>
      <c r="AN455">
        <v>13.3</v>
      </c>
      <c r="AO455">
        <v>13.54</v>
      </c>
      <c r="AP455">
        <v>13.74</v>
      </c>
      <c r="AQ455">
        <v>13.49</v>
      </c>
      <c r="AR455">
        <v>12.43</v>
      </c>
      <c r="AS455">
        <v>13.23</v>
      </c>
      <c r="AT455">
        <v>13.07</v>
      </c>
      <c r="AU455">
        <v>12.95</v>
      </c>
      <c r="AV455">
        <v>12.77</v>
      </c>
      <c r="AW455">
        <v>12.42</v>
      </c>
      <c r="AX455">
        <v>12.16</v>
      </c>
      <c r="AY455">
        <v>11.79</v>
      </c>
      <c r="AZ455">
        <v>11.42</v>
      </c>
      <c r="BA455">
        <v>11.11</v>
      </c>
      <c r="BB455">
        <v>10.72</v>
      </c>
      <c r="BC455">
        <v>10.4</v>
      </c>
      <c r="BD455">
        <v>10.029999999999999</v>
      </c>
      <c r="BE455">
        <v>9.64</v>
      </c>
      <c r="BF455">
        <v>9.23</v>
      </c>
      <c r="BG455">
        <v>8.82</v>
      </c>
    </row>
    <row r="476" spans="1:5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</row>
    <row r="477" spans="1:54" s="20" customFormat="1">
      <c r="M477" s="21" t="s">
        <v>703</v>
      </c>
    </row>
    <row r="478" spans="1:54">
      <c r="M478" s="14" t="s">
        <v>121</v>
      </c>
      <c r="N478" s="14" t="s">
        <v>277</v>
      </c>
      <c r="O478" s="14" t="s">
        <v>282</v>
      </c>
      <c r="P478" s="14" t="s">
        <v>234</v>
      </c>
    </row>
    <row r="479" spans="1:54">
      <c r="B479" t="s">
        <v>330</v>
      </c>
      <c r="M479" t="s">
        <v>679</v>
      </c>
      <c r="N479">
        <v>-0.79</v>
      </c>
      <c r="O479">
        <v>-0.24</v>
      </c>
      <c r="P479">
        <v>-0.46</v>
      </c>
    </row>
    <row r="480" spans="1:54">
      <c r="B480" t="s">
        <v>707</v>
      </c>
      <c r="C480" t="s">
        <v>121</v>
      </c>
      <c r="M480" t="s">
        <v>681</v>
      </c>
      <c r="N480">
        <v>-0.15</v>
      </c>
      <c r="O480">
        <v>0</v>
      </c>
      <c r="P480">
        <v>-0.02</v>
      </c>
    </row>
    <row r="481" spans="13:16">
      <c r="M481" t="s">
        <v>680</v>
      </c>
      <c r="N481">
        <v>-0.05</v>
      </c>
      <c r="O481">
        <v>-0.03</v>
      </c>
      <c r="P481">
        <v>-0.04</v>
      </c>
    </row>
    <row r="482" spans="13:16">
      <c r="M482" t="s">
        <v>683</v>
      </c>
      <c r="N482">
        <v>-0.06</v>
      </c>
      <c r="O482">
        <v>-0.11</v>
      </c>
      <c r="P482">
        <v>-0.17</v>
      </c>
    </row>
    <row r="483" spans="13:16">
      <c r="M483" t="s">
        <v>661</v>
      </c>
      <c r="N483">
        <v>0.05</v>
      </c>
      <c r="O483">
        <v>0.01</v>
      </c>
      <c r="P483">
        <v>0.02</v>
      </c>
    </row>
    <row r="484" spans="13:16">
      <c r="M484" t="s">
        <v>670</v>
      </c>
      <c r="N484">
        <v>-0.01</v>
      </c>
      <c r="O484">
        <v>0</v>
      </c>
      <c r="P484">
        <v>-0.04</v>
      </c>
    </row>
    <row r="485" spans="13:16">
      <c r="M485" t="s">
        <v>704</v>
      </c>
      <c r="N485">
        <v>-0.1</v>
      </c>
      <c r="O485">
        <v>-0.1</v>
      </c>
      <c r="P485">
        <v>-0.1</v>
      </c>
    </row>
    <row r="486" spans="13:16">
      <c r="M486" t="s">
        <v>705</v>
      </c>
      <c r="N486">
        <v>-7.0000000000000007E-2</v>
      </c>
      <c r="O486">
        <v>0</v>
      </c>
      <c r="P486">
        <v>0</v>
      </c>
    </row>
    <row r="487" spans="13:16">
      <c r="M487" t="s">
        <v>706</v>
      </c>
      <c r="N487">
        <v>0.05</v>
      </c>
      <c r="O487">
        <v>0</v>
      </c>
      <c r="P487">
        <v>0</v>
      </c>
    </row>
    <row r="501" spans="1:5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</row>
    <row r="502" spans="1:54" s="20" customFormat="1">
      <c r="M502" s="21" t="s">
        <v>692</v>
      </c>
    </row>
    <row r="503" spans="1:54">
      <c r="M503" s="14" t="s">
        <v>121</v>
      </c>
      <c r="N503" s="14" t="s">
        <v>276</v>
      </c>
      <c r="O503" s="14" t="s">
        <v>277</v>
      </c>
      <c r="P503" s="14" t="s">
        <v>278</v>
      </c>
      <c r="Q503" s="14" t="s">
        <v>279</v>
      </c>
      <c r="R503" s="14" t="s">
        <v>280</v>
      </c>
      <c r="S503" s="14" t="s">
        <v>281</v>
      </c>
      <c r="T503" s="14" t="s">
        <v>282</v>
      </c>
      <c r="U503" s="14" t="s">
        <v>283</v>
      </c>
      <c r="V503" s="14" t="s">
        <v>284</v>
      </c>
      <c r="W503" s="14" t="s">
        <v>285</v>
      </c>
      <c r="X503" s="14" t="s">
        <v>286</v>
      </c>
      <c r="Y503" s="14" t="s">
        <v>234</v>
      </c>
      <c r="Z503" s="14" t="s">
        <v>287</v>
      </c>
      <c r="AA503" s="14" t="s">
        <v>288</v>
      </c>
      <c r="AB503" s="14" t="s">
        <v>289</v>
      </c>
      <c r="AC503" s="14" t="s">
        <v>290</v>
      </c>
      <c r="AD503" s="14" t="s">
        <v>291</v>
      </c>
    </row>
    <row r="504" spans="1:54">
      <c r="B504" t="s">
        <v>302</v>
      </c>
      <c r="M504" s="2" t="s">
        <v>693</v>
      </c>
      <c r="N504" s="2">
        <v>7.08</v>
      </c>
      <c r="O504" s="2">
        <v>6.36</v>
      </c>
      <c r="P504" s="2">
        <v>7.01</v>
      </c>
      <c r="Q504" s="2">
        <v>6.89</v>
      </c>
      <c r="R504" s="2">
        <v>6.83</v>
      </c>
      <c r="S504" s="2">
        <v>6.71</v>
      </c>
      <c r="T504" s="2">
        <v>6.47</v>
      </c>
      <c r="U504" s="2">
        <v>6.24</v>
      </c>
      <c r="V504" s="2">
        <v>5.99</v>
      </c>
      <c r="W504" s="2">
        <v>5.68</v>
      </c>
      <c r="X504" s="2">
        <v>5.38</v>
      </c>
      <c r="Y504" s="2">
        <v>5.03</v>
      </c>
      <c r="Z504" s="2">
        <v>4.68</v>
      </c>
      <c r="AA504" s="2">
        <v>4.26</v>
      </c>
      <c r="AB504" s="2">
        <v>3.84</v>
      </c>
      <c r="AC504" s="2">
        <v>3.42</v>
      </c>
      <c r="AD504" s="2">
        <v>3.02</v>
      </c>
    </row>
    <row r="505" spans="1:54">
      <c r="B505" t="s">
        <v>700</v>
      </c>
      <c r="C505" t="s">
        <v>121</v>
      </c>
      <c r="M505" t="s">
        <v>304</v>
      </c>
      <c r="N505">
        <v>7.08</v>
      </c>
      <c r="O505">
        <v>6.36</v>
      </c>
      <c r="P505">
        <v>7.01</v>
      </c>
      <c r="Q505">
        <v>6.9</v>
      </c>
      <c r="R505">
        <v>6.85</v>
      </c>
      <c r="S505">
        <v>6.75</v>
      </c>
      <c r="T505">
        <v>6.55</v>
      </c>
      <c r="U505">
        <v>6.39</v>
      </c>
      <c r="V505">
        <v>6.23</v>
      </c>
      <c r="W505">
        <v>6.03</v>
      </c>
      <c r="X505">
        <v>5.87</v>
      </c>
      <c r="Y505">
        <v>5.67</v>
      </c>
      <c r="Z505">
        <v>5.49</v>
      </c>
      <c r="AA505">
        <v>5.25</v>
      </c>
      <c r="AB505">
        <v>4.99</v>
      </c>
      <c r="AC505">
        <v>4.7300000000000004</v>
      </c>
      <c r="AD505">
        <v>4.46</v>
      </c>
    </row>
    <row r="506" spans="1:54">
      <c r="M506" t="s">
        <v>687</v>
      </c>
      <c r="N506">
        <v>0</v>
      </c>
      <c r="O506">
        <v>0</v>
      </c>
      <c r="P506">
        <v>0</v>
      </c>
      <c r="Q506">
        <v>0</v>
      </c>
      <c r="R506">
        <v>0.02</v>
      </c>
      <c r="S506">
        <v>0.05</v>
      </c>
      <c r="T506">
        <v>0.09</v>
      </c>
      <c r="U506">
        <v>0.17</v>
      </c>
      <c r="V506">
        <v>0.27</v>
      </c>
      <c r="W506">
        <v>0.4</v>
      </c>
      <c r="X506">
        <v>0.56999999999999995</v>
      </c>
      <c r="Y506">
        <v>0.77</v>
      </c>
      <c r="Z506">
        <v>1</v>
      </c>
      <c r="AA506">
        <v>1.22</v>
      </c>
      <c r="AB506">
        <v>1.46</v>
      </c>
      <c r="AC506">
        <v>1.68</v>
      </c>
      <c r="AD506">
        <v>1.89</v>
      </c>
    </row>
    <row r="507" spans="1:54">
      <c r="M507" s="2" t="s">
        <v>694</v>
      </c>
      <c r="N507" s="12">
        <v>0.02</v>
      </c>
      <c r="O507" s="12">
        <v>0.1</v>
      </c>
      <c r="P507" s="12">
        <v>0.24</v>
      </c>
      <c r="Q507" s="12">
        <v>0.18</v>
      </c>
      <c r="R507" s="12">
        <v>0.14000000000000001</v>
      </c>
      <c r="S507" s="12">
        <v>0.1</v>
      </c>
      <c r="T507" s="12">
        <v>7.0000000000000007E-2</v>
      </c>
      <c r="U507" s="12">
        <v>0.05</v>
      </c>
      <c r="V507" s="12">
        <v>0.03</v>
      </c>
      <c r="W507" s="12">
        <v>0.02</v>
      </c>
      <c r="X507" s="12">
        <v>0.01</v>
      </c>
      <c r="Y507" s="12">
        <v>0.01</v>
      </c>
      <c r="Z507" s="12">
        <v>0.01</v>
      </c>
      <c r="AA507" s="12">
        <v>0</v>
      </c>
      <c r="AB507" s="12">
        <v>0</v>
      </c>
      <c r="AC507" s="12">
        <v>0</v>
      </c>
      <c r="AD507" s="12">
        <v>0</v>
      </c>
    </row>
    <row r="508" spans="1:54">
      <c r="M508" t="s">
        <v>695</v>
      </c>
      <c r="N508" s="9">
        <v>0</v>
      </c>
      <c r="O508" s="9">
        <v>0</v>
      </c>
      <c r="P508" s="9">
        <v>0</v>
      </c>
      <c r="Q508" s="9">
        <v>0.03</v>
      </c>
      <c r="R508" s="9">
        <v>7.0000000000000007E-2</v>
      </c>
      <c r="S508" s="9">
        <v>0.09</v>
      </c>
      <c r="T508" s="9">
        <v>0.11</v>
      </c>
      <c r="U508" s="9">
        <v>0.12</v>
      </c>
      <c r="V508" s="9">
        <v>0.13</v>
      </c>
      <c r="W508" s="9">
        <v>0.13</v>
      </c>
      <c r="X508" s="9">
        <v>0.12</v>
      </c>
      <c r="Y508" s="9">
        <v>0.11</v>
      </c>
      <c r="Z508" s="9">
        <v>0.1</v>
      </c>
      <c r="AA508" s="9">
        <v>0.09</v>
      </c>
      <c r="AB508" s="9">
        <v>0.08</v>
      </c>
      <c r="AC508" s="9">
        <v>7.0000000000000007E-2</v>
      </c>
      <c r="AD508" s="9">
        <v>0.06</v>
      </c>
    </row>
    <row r="509" spans="1:54">
      <c r="M509" s="2" t="s">
        <v>696</v>
      </c>
      <c r="N509" s="12">
        <v>0.01</v>
      </c>
      <c r="O509" s="12">
        <v>-0.02</v>
      </c>
      <c r="P509" s="12">
        <v>-7.0000000000000007E-2</v>
      </c>
      <c r="Q509" s="12">
        <v>-0.02</v>
      </c>
      <c r="R509" s="12">
        <v>0.02</v>
      </c>
      <c r="S509" s="12">
        <v>0.06</v>
      </c>
      <c r="T509" s="12">
        <v>0.11</v>
      </c>
      <c r="U509" s="12">
        <v>0.15</v>
      </c>
      <c r="V509" s="12">
        <v>0.19</v>
      </c>
      <c r="W509" s="12">
        <v>0.23</v>
      </c>
      <c r="X509" s="12">
        <v>0.27</v>
      </c>
      <c r="Y509" s="12">
        <v>0.32</v>
      </c>
      <c r="Z509" s="12">
        <v>0.36</v>
      </c>
      <c r="AA509" s="12">
        <v>0.41</v>
      </c>
      <c r="AB509" s="12">
        <v>0.45</v>
      </c>
      <c r="AC509" s="12">
        <v>0.5</v>
      </c>
      <c r="AD509" s="12">
        <v>0.54</v>
      </c>
    </row>
    <row r="510" spans="1:54">
      <c r="M510" t="s">
        <v>697</v>
      </c>
      <c r="N510" s="9">
        <v>0</v>
      </c>
      <c r="O510" s="9">
        <v>0</v>
      </c>
      <c r="P510" s="9">
        <v>0</v>
      </c>
      <c r="Q510" s="9">
        <v>0.03</v>
      </c>
      <c r="R510" s="9">
        <v>7.0000000000000007E-2</v>
      </c>
      <c r="S510" s="9">
        <v>0.12</v>
      </c>
      <c r="T510" s="9">
        <v>0.17</v>
      </c>
      <c r="U510" s="9">
        <v>0.23</v>
      </c>
      <c r="V510" s="9">
        <v>0.28000000000000003</v>
      </c>
      <c r="W510" s="9">
        <v>0.33</v>
      </c>
      <c r="X510" s="9">
        <v>0.36</v>
      </c>
      <c r="Y510" s="9">
        <v>0.39</v>
      </c>
      <c r="Z510" s="9">
        <v>0.4</v>
      </c>
      <c r="AA510" s="9">
        <v>0.41</v>
      </c>
      <c r="AB510" s="9">
        <v>0.4</v>
      </c>
      <c r="AC510" s="9">
        <v>0.39</v>
      </c>
      <c r="AD510" s="9">
        <v>0.37</v>
      </c>
    </row>
    <row r="511" spans="1:54">
      <c r="M511" t="s">
        <v>698</v>
      </c>
      <c r="N511" s="9">
        <v>0.02</v>
      </c>
      <c r="O511" s="9">
        <v>0.1</v>
      </c>
      <c r="P511" s="9">
        <v>0.24</v>
      </c>
      <c r="Q511" s="9">
        <v>0.2</v>
      </c>
      <c r="R511" s="9">
        <v>0.19</v>
      </c>
      <c r="S511" s="9">
        <v>0.17</v>
      </c>
      <c r="T511" s="9">
        <v>0.14000000000000001</v>
      </c>
      <c r="U511" s="9">
        <v>0.13</v>
      </c>
      <c r="V511" s="9">
        <v>0.11</v>
      </c>
      <c r="W511" s="9">
        <v>0.09</v>
      </c>
      <c r="X511" s="9">
        <v>7.0000000000000007E-2</v>
      </c>
      <c r="Y511" s="9">
        <v>0.06</v>
      </c>
      <c r="Z511" s="9">
        <v>0.05</v>
      </c>
      <c r="AA511" s="9">
        <v>0.04</v>
      </c>
      <c r="AB511" s="9">
        <v>0.03</v>
      </c>
      <c r="AC511" s="9">
        <v>0.02</v>
      </c>
      <c r="AD511" s="9">
        <v>0.02</v>
      </c>
    </row>
    <row r="512" spans="1:54">
      <c r="M512" t="s">
        <v>699</v>
      </c>
      <c r="N512" s="9">
        <v>0.03</v>
      </c>
      <c r="O512" s="9">
        <v>0.08</v>
      </c>
      <c r="P512" s="9">
        <v>0.16</v>
      </c>
      <c r="Q512" s="9">
        <v>0.19</v>
      </c>
      <c r="R512" s="9">
        <v>0.24</v>
      </c>
      <c r="S512" s="9">
        <v>0.28000000000000003</v>
      </c>
      <c r="T512" s="9">
        <v>0.32</v>
      </c>
      <c r="U512" s="9">
        <v>0.36</v>
      </c>
      <c r="V512" s="9">
        <v>0.41</v>
      </c>
      <c r="W512" s="9">
        <v>0.45</v>
      </c>
      <c r="X512" s="9">
        <v>0.49</v>
      </c>
      <c r="Y512" s="9">
        <v>0.54</v>
      </c>
      <c r="Z512" s="9">
        <v>0.57999999999999996</v>
      </c>
      <c r="AA512" s="9">
        <v>0.62</v>
      </c>
      <c r="AB512" s="9">
        <v>0.66</v>
      </c>
      <c r="AC512" s="9">
        <v>0.7</v>
      </c>
      <c r="AD512" s="9">
        <v>0.73</v>
      </c>
    </row>
    <row r="526" spans="1:5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</row>
    <row r="527" spans="1:54" s="20" customFormat="1">
      <c r="M527" s="21" t="s">
        <v>685</v>
      </c>
    </row>
    <row r="528" spans="1:54">
      <c r="M528" s="14" t="s">
        <v>121</v>
      </c>
      <c r="N528" s="14" t="s">
        <v>276</v>
      </c>
      <c r="O528" s="14" t="s">
        <v>277</v>
      </c>
      <c r="P528" s="14" t="s">
        <v>278</v>
      </c>
      <c r="Q528" s="14" t="s">
        <v>279</v>
      </c>
      <c r="R528" s="14" t="s">
        <v>280</v>
      </c>
      <c r="S528" s="14" t="s">
        <v>281</v>
      </c>
      <c r="T528" s="14" t="s">
        <v>282</v>
      </c>
      <c r="U528" s="14" t="s">
        <v>283</v>
      </c>
      <c r="V528" s="14" t="s">
        <v>284</v>
      </c>
      <c r="W528" s="14" t="s">
        <v>285</v>
      </c>
      <c r="X528" s="14" t="s">
        <v>286</v>
      </c>
      <c r="Y528" s="14" t="s">
        <v>234</v>
      </c>
      <c r="Z528" s="14" t="s">
        <v>287</v>
      </c>
      <c r="AA528" s="14" t="s">
        <v>288</v>
      </c>
      <c r="AB528" s="14" t="s">
        <v>289</v>
      </c>
      <c r="AC528" s="14" t="s">
        <v>290</v>
      </c>
      <c r="AD528" s="14" t="s">
        <v>291</v>
      </c>
    </row>
    <row r="529" spans="2:30">
      <c r="B529" t="s">
        <v>302</v>
      </c>
      <c r="M529" s="2" t="s">
        <v>686</v>
      </c>
      <c r="N529" s="2">
        <v>7.08</v>
      </c>
      <c r="O529" s="2">
        <v>6.36</v>
      </c>
      <c r="P529" s="2">
        <v>6.93</v>
      </c>
      <c r="Q529" s="2">
        <v>6.83</v>
      </c>
      <c r="R529" s="2">
        <v>6.71</v>
      </c>
      <c r="S529" s="2">
        <v>6.59</v>
      </c>
      <c r="T529" s="2">
        <v>6.43</v>
      </c>
      <c r="U529" s="2">
        <v>6.28</v>
      </c>
      <c r="V529" s="2">
        <v>6.13</v>
      </c>
      <c r="W529" s="2">
        <v>5.92</v>
      </c>
      <c r="X529" s="2">
        <v>5.74</v>
      </c>
      <c r="Y529" s="2">
        <v>5.49</v>
      </c>
      <c r="Z529" s="2">
        <v>5.25</v>
      </c>
      <c r="AA529" s="2">
        <v>4.99</v>
      </c>
      <c r="AB529" s="2">
        <v>4.71</v>
      </c>
      <c r="AC529" s="2">
        <v>4.42</v>
      </c>
      <c r="AD529" s="2">
        <v>4.1399999999999997</v>
      </c>
    </row>
    <row r="530" spans="2:30">
      <c r="B530" t="s">
        <v>691</v>
      </c>
      <c r="C530" t="s">
        <v>121</v>
      </c>
      <c r="M530" t="s">
        <v>304</v>
      </c>
      <c r="N530">
        <v>7.08</v>
      </c>
      <c r="O530">
        <v>6.36</v>
      </c>
      <c r="P530">
        <v>7.01</v>
      </c>
      <c r="Q530">
        <v>6.9</v>
      </c>
      <c r="R530">
        <v>6.85</v>
      </c>
      <c r="S530">
        <v>6.75</v>
      </c>
      <c r="T530">
        <v>6.55</v>
      </c>
      <c r="U530">
        <v>6.39</v>
      </c>
      <c r="V530">
        <v>6.23</v>
      </c>
      <c r="W530">
        <v>6.03</v>
      </c>
      <c r="X530">
        <v>5.87</v>
      </c>
      <c r="Y530">
        <v>5.67</v>
      </c>
      <c r="Z530">
        <v>5.49</v>
      </c>
      <c r="AA530">
        <v>5.25</v>
      </c>
      <c r="AB530">
        <v>4.99</v>
      </c>
      <c r="AC530">
        <v>4.7300000000000004</v>
      </c>
      <c r="AD530">
        <v>4.46</v>
      </c>
    </row>
    <row r="531" spans="2:30">
      <c r="M531" t="s">
        <v>687</v>
      </c>
      <c r="N531">
        <v>0</v>
      </c>
      <c r="O531">
        <v>0</v>
      </c>
      <c r="P531">
        <v>0.08</v>
      </c>
      <c r="Q531">
        <v>0.08</v>
      </c>
      <c r="R531">
        <v>0.15</v>
      </c>
      <c r="S531">
        <v>0.16</v>
      </c>
      <c r="T531">
        <v>0.19</v>
      </c>
      <c r="U531">
        <v>0.26</v>
      </c>
      <c r="V531">
        <v>0.33</v>
      </c>
      <c r="W531">
        <v>0.4</v>
      </c>
      <c r="X531">
        <v>0.46</v>
      </c>
      <c r="Y531">
        <v>0.51</v>
      </c>
      <c r="Z531">
        <v>0.56999999999999995</v>
      </c>
      <c r="AA531">
        <v>0.63</v>
      </c>
      <c r="AB531">
        <v>0.67</v>
      </c>
      <c r="AC531">
        <v>0.7</v>
      </c>
      <c r="AD531">
        <v>0.73</v>
      </c>
    </row>
    <row r="532" spans="2:30">
      <c r="M532" s="2" t="s">
        <v>688</v>
      </c>
      <c r="N532" s="2">
        <v>41.65</v>
      </c>
      <c r="O532" s="2">
        <v>42.7</v>
      </c>
      <c r="P532" s="2">
        <v>43.31</v>
      </c>
      <c r="Q532" s="2">
        <v>43.93</v>
      </c>
      <c r="R532" s="2">
        <v>44.55</v>
      </c>
      <c r="S532" s="2">
        <v>45.19</v>
      </c>
      <c r="T532" s="2">
        <v>45.84</v>
      </c>
      <c r="U532" s="2">
        <v>46.22</v>
      </c>
      <c r="V532" s="2">
        <v>46.61</v>
      </c>
      <c r="W532" s="2">
        <v>47.01</v>
      </c>
      <c r="X532" s="2">
        <v>47.41</v>
      </c>
      <c r="Y532" s="2">
        <v>47.81</v>
      </c>
      <c r="Z532" s="2">
        <v>48.07</v>
      </c>
      <c r="AA532" s="2">
        <v>48.33</v>
      </c>
      <c r="AB532" s="2">
        <v>48.6</v>
      </c>
      <c r="AC532" s="2">
        <v>48.86</v>
      </c>
      <c r="AD532" s="2">
        <v>49.13</v>
      </c>
    </row>
    <row r="533" spans="2:30">
      <c r="M533" t="s">
        <v>689</v>
      </c>
      <c r="N533">
        <v>41.65</v>
      </c>
      <c r="O533">
        <v>42.82</v>
      </c>
      <c r="P533">
        <v>43.57</v>
      </c>
      <c r="Q533">
        <v>44.14</v>
      </c>
      <c r="R533">
        <v>45.26</v>
      </c>
      <c r="S533">
        <v>46.01</v>
      </c>
      <c r="T533">
        <v>46.41</v>
      </c>
      <c r="U533">
        <v>46.72</v>
      </c>
      <c r="V533">
        <v>47.08</v>
      </c>
      <c r="W533">
        <v>47.58</v>
      </c>
      <c r="X533">
        <v>48.22</v>
      </c>
      <c r="Y533">
        <v>49.07</v>
      </c>
      <c r="Z533">
        <v>49.98</v>
      </c>
      <c r="AA533">
        <v>50.49</v>
      </c>
      <c r="AB533">
        <v>51.07</v>
      </c>
      <c r="AC533">
        <v>51.74</v>
      </c>
      <c r="AD533">
        <v>52.43</v>
      </c>
    </row>
    <row r="534" spans="2:30">
      <c r="M534" t="s">
        <v>690</v>
      </c>
      <c r="N534">
        <v>0.23</v>
      </c>
      <c r="O534">
        <v>0.12</v>
      </c>
      <c r="P534">
        <v>0.27</v>
      </c>
      <c r="Q534">
        <v>0.52</v>
      </c>
      <c r="R534">
        <v>0.78</v>
      </c>
      <c r="S534">
        <v>1.05</v>
      </c>
      <c r="T534">
        <v>1.33</v>
      </c>
      <c r="U534">
        <v>1.89</v>
      </c>
      <c r="V534">
        <v>2.46</v>
      </c>
      <c r="W534">
        <v>3.05</v>
      </c>
      <c r="X534">
        <v>3.65</v>
      </c>
      <c r="Y534">
        <v>4.2699999999999996</v>
      </c>
      <c r="Z534">
        <v>5.05</v>
      </c>
      <c r="AA534">
        <v>5.85</v>
      </c>
      <c r="AB534">
        <v>6.67</v>
      </c>
      <c r="AC534">
        <v>7.51</v>
      </c>
      <c r="AD534">
        <v>8.3699999999999992</v>
      </c>
    </row>
    <row r="551" spans="1:5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</row>
    <row r="552" spans="1:54" s="20" customFormat="1">
      <c r="M552" s="21" t="s">
        <v>674</v>
      </c>
    </row>
    <row r="553" spans="1:54">
      <c r="M553" s="14" t="s">
        <v>121</v>
      </c>
      <c r="N553" s="14" t="s">
        <v>278</v>
      </c>
      <c r="O553" s="14" t="s">
        <v>279</v>
      </c>
      <c r="P553" s="14" t="s">
        <v>280</v>
      </c>
      <c r="Q553" s="14" t="s">
        <v>281</v>
      </c>
      <c r="R553" s="14" t="s">
        <v>282</v>
      </c>
      <c r="S553" s="14" t="s">
        <v>283</v>
      </c>
      <c r="T553" s="14" t="s">
        <v>284</v>
      </c>
      <c r="U553" s="14" t="s">
        <v>285</v>
      </c>
      <c r="V553" s="14" t="s">
        <v>286</v>
      </c>
      <c r="W553" s="14" t="s">
        <v>234</v>
      </c>
      <c r="X553" s="14" t="s">
        <v>287</v>
      </c>
      <c r="Y553" s="14" t="s">
        <v>288</v>
      </c>
      <c r="Z553" s="14" t="s">
        <v>289</v>
      </c>
      <c r="AA553" s="14" t="s">
        <v>290</v>
      </c>
      <c r="AB553" s="14" t="s">
        <v>291</v>
      </c>
    </row>
    <row r="554" spans="1:54">
      <c r="B554" t="s">
        <v>302</v>
      </c>
      <c r="M554" s="2" t="s">
        <v>675</v>
      </c>
      <c r="N554" s="2">
        <v>6.98</v>
      </c>
      <c r="O554" s="2">
        <v>6.85</v>
      </c>
      <c r="P554" s="2">
        <v>6.79</v>
      </c>
      <c r="Q554" s="2">
        <v>6.68</v>
      </c>
      <c r="R554" s="2">
        <v>6.47</v>
      </c>
      <c r="S554" s="2">
        <v>6.3</v>
      </c>
      <c r="T554" s="2">
        <v>6.13</v>
      </c>
      <c r="U554" s="2">
        <v>5.93</v>
      </c>
      <c r="V554" s="2">
        <v>5.76</v>
      </c>
      <c r="W554" s="2">
        <v>5.56</v>
      </c>
      <c r="X554" s="2">
        <v>5.38</v>
      </c>
      <c r="Y554" s="2">
        <v>5.14</v>
      </c>
      <c r="Z554" s="2">
        <v>4.88</v>
      </c>
      <c r="AA554" s="2">
        <v>4.62</v>
      </c>
      <c r="AB554" s="2">
        <v>4.3600000000000003</v>
      </c>
    </row>
    <row r="555" spans="1:54">
      <c r="B555" t="s">
        <v>677</v>
      </c>
      <c r="C555" t="s">
        <v>121</v>
      </c>
      <c r="M555" t="s">
        <v>304</v>
      </c>
      <c r="N555">
        <v>7.01</v>
      </c>
      <c r="O555">
        <v>6.9</v>
      </c>
      <c r="P555">
        <v>6.85</v>
      </c>
      <c r="Q555">
        <v>6.75</v>
      </c>
      <c r="R555">
        <v>6.55</v>
      </c>
      <c r="S555">
        <v>6.39</v>
      </c>
      <c r="T555">
        <v>6.23</v>
      </c>
      <c r="U555">
        <v>6.03</v>
      </c>
      <c r="V555">
        <v>5.87</v>
      </c>
      <c r="W555">
        <v>5.67</v>
      </c>
      <c r="X555">
        <v>5.49</v>
      </c>
      <c r="Y555">
        <v>5.25</v>
      </c>
      <c r="Z555">
        <v>4.99</v>
      </c>
      <c r="AA555">
        <v>4.7300000000000004</v>
      </c>
      <c r="AB555">
        <v>4.46</v>
      </c>
    </row>
    <row r="556" spans="1:54">
      <c r="M556" t="s">
        <v>676</v>
      </c>
      <c r="N556">
        <v>0.05</v>
      </c>
      <c r="O556">
        <v>0.09</v>
      </c>
      <c r="P556">
        <v>0.12</v>
      </c>
      <c r="Q556">
        <v>0.15</v>
      </c>
      <c r="R556">
        <v>0.16</v>
      </c>
      <c r="S556">
        <v>0.18</v>
      </c>
      <c r="T556">
        <v>0.18</v>
      </c>
      <c r="U556">
        <v>0.19</v>
      </c>
      <c r="V556">
        <v>0.2</v>
      </c>
      <c r="W556">
        <v>0.2</v>
      </c>
      <c r="X556">
        <v>0.2</v>
      </c>
      <c r="Y556">
        <v>0.19</v>
      </c>
      <c r="Z556">
        <v>0.18</v>
      </c>
      <c r="AA556">
        <v>0.17</v>
      </c>
      <c r="AB556">
        <v>0.16</v>
      </c>
    </row>
    <row r="576" spans="1:5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</row>
    <row r="577" spans="2:30" s="20" customFormat="1">
      <c r="M577" s="21" t="s">
        <v>701</v>
      </c>
    </row>
    <row r="578" spans="2:30">
      <c r="M578" s="14" t="s">
        <v>121</v>
      </c>
      <c r="N578" s="14" t="s">
        <v>276</v>
      </c>
      <c r="O578" s="14" t="s">
        <v>277</v>
      </c>
      <c r="P578" s="14" t="s">
        <v>278</v>
      </c>
      <c r="Q578" s="14" t="s">
        <v>279</v>
      </c>
      <c r="R578" s="14" t="s">
        <v>280</v>
      </c>
      <c r="S578" s="14" t="s">
        <v>281</v>
      </c>
      <c r="T578" s="14" t="s">
        <v>282</v>
      </c>
      <c r="U578" s="14" t="s">
        <v>283</v>
      </c>
      <c r="V578" s="14" t="s">
        <v>284</v>
      </c>
      <c r="W578" s="14" t="s">
        <v>285</v>
      </c>
      <c r="X578" s="14" t="s">
        <v>286</v>
      </c>
      <c r="Y578" s="14" t="s">
        <v>234</v>
      </c>
      <c r="Z578" s="14" t="s">
        <v>287</v>
      </c>
      <c r="AA578" s="14" t="s">
        <v>288</v>
      </c>
      <c r="AB578" s="14" t="s">
        <v>289</v>
      </c>
      <c r="AC578" s="14" t="s">
        <v>290</v>
      </c>
      <c r="AD578" s="14" t="s">
        <v>291</v>
      </c>
    </row>
    <row r="579" spans="2:30">
      <c r="B579" t="s">
        <v>302</v>
      </c>
      <c r="M579" s="2" t="s">
        <v>694</v>
      </c>
      <c r="N579" s="12">
        <v>0</v>
      </c>
      <c r="O579" s="12">
        <v>0</v>
      </c>
      <c r="P579" s="12">
        <v>0.01</v>
      </c>
      <c r="Q579" s="12">
        <v>0.01</v>
      </c>
      <c r="R579" s="12">
        <v>0.01</v>
      </c>
      <c r="S579" s="12">
        <v>0.01</v>
      </c>
      <c r="T579" s="12">
        <v>0.01</v>
      </c>
      <c r="U579" s="12">
        <v>0.02</v>
      </c>
      <c r="V579" s="12">
        <v>0.03</v>
      </c>
      <c r="W579" s="12">
        <v>0.03</v>
      </c>
      <c r="X579" s="12">
        <v>0.04</v>
      </c>
      <c r="Y579" s="12">
        <v>0.05</v>
      </c>
      <c r="Z579" s="12">
        <v>7.0000000000000007E-2</v>
      </c>
      <c r="AA579" s="12">
        <v>0.09</v>
      </c>
      <c r="AB579" s="12">
        <v>0.11</v>
      </c>
      <c r="AC579" s="12">
        <v>0.13</v>
      </c>
      <c r="AD579" s="12">
        <v>0.15</v>
      </c>
    </row>
    <row r="580" spans="2:30">
      <c r="B580" t="s">
        <v>691</v>
      </c>
      <c r="C580" t="s">
        <v>121</v>
      </c>
      <c r="M580" t="s">
        <v>304</v>
      </c>
      <c r="N580" s="9">
        <v>0</v>
      </c>
      <c r="O580" s="9">
        <v>0</v>
      </c>
      <c r="P580" s="9">
        <v>0.01</v>
      </c>
      <c r="Q580" s="9">
        <v>0.01</v>
      </c>
      <c r="R580" s="9">
        <v>0.01</v>
      </c>
      <c r="S580" s="9">
        <v>0.02</v>
      </c>
      <c r="T580" s="9">
        <v>0.02</v>
      </c>
      <c r="U580" s="9">
        <v>0.05</v>
      </c>
      <c r="V580" s="9">
        <v>7.0000000000000007E-2</v>
      </c>
      <c r="W580" s="9">
        <v>0.1</v>
      </c>
      <c r="X580" s="9">
        <v>0.12</v>
      </c>
      <c r="Y580" s="9">
        <v>0.15</v>
      </c>
      <c r="Z580" s="9">
        <v>0.19</v>
      </c>
      <c r="AA580" s="9">
        <v>0.23</v>
      </c>
      <c r="AB580" s="9">
        <v>0.27</v>
      </c>
      <c r="AC580" s="9">
        <v>0.31</v>
      </c>
      <c r="AD580" s="9">
        <v>0.35</v>
      </c>
    </row>
    <row r="581" spans="2:30">
      <c r="M581" t="s">
        <v>697</v>
      </c>
      <c r="N581" s="9">
        <v>0</v>
      </c>
      <c r="O581" s="9">
        <v>0</v>
      </c>
      <c r="P581" s="9">
        <v>0</v>
      </c>
      <c r="Q581" s="9">
        <v>0.01</v>
      </c>
      <c r="R581" s="9">
        <v>0.02</v>
      </c>
      <c r="S581" s="9">
        <v>0.03</v>
      </c>
      <c r="T581" s="9">
        <v>0.04</v>
      </c>
      <c r="U581" s="9">
        <v>0.08</v>
      </c>
      <c r="V581" s="9">
        <v>0.12</v>
      </c>
      <c r="W581" s="9">
        <v>0.17</v>
      </c>
      <c r="X581" s="9">
        <v>0.21</v>
      </c>
      <c r="Y581" s="9">
        <v>0.25</v>
      </c>
      <c r="Z581" s="9">
        <v>0.28999999999999998</v>
      </c>
      <c r="AA581" s="9">
        <v>0.33</v>
      </c>
      <c r="AB581" s="9">
        <v>0.37</v>
      </c>
      <c r="AC581" s="9">
        <v>0.41</v>
      </c>
      <c r="AD581" s="9">
        <v>0.45</v>
      </c>
    </row>
    <row r="582" spans="2:30">
      <c r="M582" s="2" t="s">
        <v>693</v>
      </c>
      <c r="N582" s="2">
        <v>1.62</v>
      </c>
      <c r="O582" s="2">
        <v>1.58</v>
      </c>
      <c r="P582" s="2">
        <v>1.62</v>
      </c>
      <c r="Q582" s="2">
        <v>1.62</v>
      </c>
      <c r="R582" s="2">
        <v>1.61</v>
      </c>
      <c r="S582" s="2">
        <v>1.59</v>
      </c>
      <c r="T582" s="2">
        <v>1.54</v>
      </c>
      <c r="U582" s="2">
        <v>1.52</v>
      </c>
      <c r="V582" s="2">
        <v>1.48</v>
      </c>
      <c r="W582" s="2">
        <v>1.42</v>
      </c>
      <c r="X582" s="2">
        <v>1.37</v>
      </c>
      <c r="Y582" s="2">
        <v>1.29</v>
      </c>
      <c r="Z582" s="2">
        <v>1.23</v>
      </c>
      <c r="AA582" s="2">
        <v>1.1599999999999999</v>
      </c>
      <c r="AB582" s="2">
        <v>1.0900000000000001</v>
      </c>
      <c r="AC582" s="2">
        <v>1.01</v>
      </c>
      <c r="AD582" s="2">
        <v>0.93</v>
      </c>
    </row>
    <row r="583" spans="2:30">
      <c r="M583" t="s">
        <v>702</v>
      </c>
      <c r="N583">
        <v>1.62</v>
      </c>
      <c r="O583">
        <v>1.58</v>
      </c>
      <c r="P583">
        <v>1.62</v>
      </c>
      <c r="Q583">
        <v>1.62</v>
      </c>
      <c r="R583">
        <v>1.62</v>
      </c>
      <c r="S583">
        <v>1.6</v>
      </c>
      <c r="T583">
        <v>1.56</v>
      </c>
      <c r="U583">
        <v>1.54</v>
      </c>
      <c r="V583">
        <v>1.51</v>
      </c>
      <c r="W583">
        <v>1.47</v>
      </c>
      <c r="X583">
        <v>1.44</v>
      </c>
      <c r="Y583">
        <v>1.39</v>
      </c>
      <c r="Z583">
        <v>1.35</v>
      </c>
      <c r="AA583">
        <v>1.31</v>
      </c>
      <c r="AB583">
        <v>1.27</v>
      </c>
      <c r="AC583">
        <v>1.22</v>
      </c>
      <c r="AD583">
        <v>1.18</v>
      </c>
    </row>
    <row r="584" spans="2:30">
      <c r="M584" t="s">
        <v>687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0.01</v>
      </c>
      <c r="T584">
        <v>0.02</v>
      </c>
      <c r="U584">
        <v>0.03</v>
      </c>
      <c r="V584">
        <v>0.05</v>
      </c>
      <c r="W584">
        <v>0.08</v>
      </c>
      <c r="X584">
        <v>0.11</v>
      </c>
      <c r="Y584">
        <v>0.15</v>
      </c>
      <c r="Z584">
        <v>0.19</v>
      </c>
      <c r="AA584">
        <v>0.24</v>
      </c>
      <c r="AB584">
        <v>0.3</v>
      </c>
      <c r="AC584">
        <v>0.35</v>
      </c>
      <c r="AD584">
        <v>0.41</v>
      </c>
    </row>
    <row r="601" spans="1:5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</row>
    <row r="602" spans="1:54" s="20" customFormat="1">
      <c r="M602" s="21" t="s">
        <v>146</v>
      </c>
    </row>
    <row r="603" spans="1:54">
      <c r="M603" s="14" t="s">
        <v>121</v>
      </c>
      <c r="N603" s="14" t="s">
        <v>263</v>
      </c>
      <c r="O603" s="14" t="s">
        <v>264</v>
      </c>
      <c r="P603" s="14" t="s">
        <v>265</v>
      </c>
      <c r="Q603" s="14" t="s">
        <v>266</v>
      </c>
      <c r="R603" s="14" t="s">
        <v>267</v>
      </c>
      <c r="S603" s="14" t="s">
        <v>268</v>
      </c>
      <c r="T603" s="14" t="s">
        <v>269</v>
      </c>
      <c r="U603" s="14" t="s">
        <v>270</v>
      </c>
      <c r="V603" s="14" t="s">
        <v>271</v>
      </c>
      <c r="W603" s="14" t="s">
        <v>272</v>
      </c>
      <c r="X603" s="14" t="s">
        <v>273</v>
      </c>
      <c r="Y603" s="14" t="s">
        <v>274</v>
      </c>
      <c r="Z603" s="14" t="s">
        <v>275</v>
      </c>
      <c r="AA603" s="14" t="s">
        <v>276</v>
      </c>
      <c r="AB603" s="14" t="s">
        <v>277</v>
      </c>
      <c r="AC603" s="14" t="s">
        <v>278</v>
      </c>
      <c r="AD603" s="14" t="s">
        <v>279</v>
      </c>
      <c r="AE603" s="14" t="s">
        <v>280</v>
      </c>
      <c r="AF603" s="14" t="s">
        <v>281</v>
      </c>
      <c r="AG603" s="14" t="s">
        <v>282</v>
      </c>
      <c r="AH603" s="14" t="s">
        <v>283</v>
      </c>
      <c r="AI603" s="14" t="s">
        <v>284</v>
      </c>
      <c r="AJ603" s="14" t="s">
        <v>285</v>
      </c>
      <c r="AK603" s="14" t="s">
        <v>286</v>
      </c>
      <c r="AL603" s="14" t="s">
        <v>234</v>
      </c>
      <c r="AM603" s="14" t="s">
        <v>287</v>
      </c>
      <c r="AN603" s="14" t="s">
        <v>288</v>
      </c>
      <c r="AO603" s="14" t="s">
        <v>289</v>
      </c>
      <c r="AP603" s="14" t="s">
        <v>290</v>
      </c>
      <c r="AQ603" s="14" t="s">
        <v>291</v>
      </c>
    </row>
    <row r="604" spans="1:54">
      <c r="B604" t="s">
        <v>302</v>
      </c>
      <c r="M604" t="s">
        <v>434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0.01</v>
      </c>
      <c r="AD604">
        <v>0.01</v>
      </c>
      <c r="AE604">
        <v>0.01</v>
      </c>
      <c r="AF604">
        <v>0.01</v>
      </c>
      <c r="AG604">
        <v>0.01</v>
      </c>
      <c r="AH604">
        <v>0.02</v>
      </c>
      <c r="AI604">
        <v>0.02</v>
      </c>
      <c r="AJ604">
        <v>0.03</v>
      </c>
      <c r="AK604">
        <v>0.04</v>
      </c>
      <c r="AL604">
        <v>0.04</v>
      </c>
      <c r="AM604">
        <v>0.05</v>
      </c>
      <c r="AN604">
        <v>0.05</v>
      </c>
      <c r="AO604">
        <v>0.06</v>
      </c>
      <c r="AP604">
        <v>0.06</v>
      </c>
      <c r="AQ604">
        <v>0.06</v>
      </c>
    </row>
    <row r="605" spans="1:54">
      <c r="B605" t="s">
        <v>377</v>
      </c>
      <c r="C605" t="s">
        <v>121</v>
      </c>
      <c r="M605" t="s">
        <v>709</v>
      </c>
      <c r="N605">
        <v>0</v>
      </c>
      <c r="O605">
        <v>0</v>
      </c>
      <c r="P605">
        <v>0</v>
      </c>
      <c r="Q605">
        <v>0.01</v>
      </c>
      <c r="R605">
        <v>0</v>
      </c>
      <c r="S605">
        <v>0.27</v>
      </c>
      <c r="T605">
        <v>0.51</v>
      </c>
      <c r="U605">
        <v>0.53</v>
      </c>
      <c r="V605">
        <v>0.55000000000000004</v>
      </c>
      <c r="W605">
        <v>0.55000000000000004</v>
      </c>
      <c r="X605">
        <v>0.56000000000000005</v>
      </c>
      <c r="Y605">
        <v>0.56000000000000005</v>
      </c>
      <c r="Z605">
        <v>0.56000000000000005</v>
      </c>
      <c r="AA605">
        <v>0.59</v>
      </c>
      <c r="AB605">
        <v>0.56000000000000005</v>
      </c>
      <c r="AC605">
        <v>0.61</v>
      </c>
      <c r="AD605">
        <v>0.59</v>
      </c>
      <c r="AE605">
        <v>0.57999999999999996</v>
      </c>
      <c r="AF605">
        <v>0.56999999999999995</v>
      </c>
      <c r="AG605">
        <v>0.69</v>
      </c>
      <c r="AH605">
        <v>0.67</v>
      </c>
      <c r="AI605">
        <v>0.63</v>
      </c>
      <c r="AJ605">
        <v>0.7</v>
      </c>
      <c r="AK605">
        <v>0.67</v>
      </c>
      <c r="AL605">
        <v>0.76</v>
      </c>
      <c r="AM605">
        <v>0.73</v>
      </c>
      <c r="AN605">
        <v>0.7</v>
      </c>
      <c r="AO605">
        <v>0.66</v>
      </c>
      <c r="AP605">
        <v>0.63</v>
      </c>
      <c r="AQ605">
        <v>0.6</v>
      </c>
    </row>
    <row r="606" spans="1:54">
      <c r="M606" t="s">
        <v>710</v>
      </c>
      <c r="N606">
        <v>0.01</v>
      </c>
      <c r="O606">
        <v>0.02</v>
      </c>
      <c r="P606">
        <v>0.02</v>
      </c>
      <c r="Q606">
        <v>0.01</v>
      </c>
      <c r="R606">
        <v>0.08</v>
      </c>
      <c r="S606">
        <v>0.14000000000000001</v>
      </c>
      <c r="T606">
        <v>0.15</v>
      </c>
      <c r="U606">
        <v>0.14000000000000001</v>
      </c>
      <c r="V606">
        <v>0.13</v>
      </c>
      <c r="W606">
        <v>0.13</v>
      </c>
      <c r="X606">
        <v>0.13</v>
      </c>
      <c r="Y606">
        <v>0.13</v>
      </c>
      <c r="Z606">
        <v>0.13</v>
      </c>
      <c r="AA606">
        <v>0.13</v>
      </c>
      <c r="AB606">
        <v>0.24</v>
      </c>
      <c r="AC606">
        <v>0.28000000000000003</v>
      </c>
      <c r="AD606">
        <v>0.28000000000000003</v>
      </c>
      <c r="AE606">
        <v>0.28000000000000003</v>
      </c>
      <c r="AF606">
        <v>0.28000000000000003</v>
      </c>
      <c r="AG606">
        <v>0.27</v>
      </c>
      <c r="AH606">
        <v>0.27</v>
      </c>
      <c r="AI606">
        <v>0.26</v>
      </c>
      <c r="AJ606">
        <v>0.26</v>
      </c>
      <c r="AK606">
        <v>0.26</v>
      </c>
      <c r="AL606">
        <v>0.25</v>
      </c>
      <c r="AM606">
        <v>0.25</v>
      </c>
      <c r="AN606">
        <v>0.24</v>
      </c>
      <c r="AO606">
        <v>0.23</v>
      </c>
      <c r="AP606">
        <v>0.22</v>
      </c>
      <c r="AQ606">
        <v>0.21</v>
      </c>
    </row>
    <row r="626" spans="1:5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</row>
    <row r="627" spans="1:54" s="20" customFormat="1">
      <c r="M627" s="21" t="s">
        <v>730</v>
      </c>
    </row>
    <row r="628" spans="1:54">
      <c r="M628" s="14" t="s">
        <v>121</v>
      </c>
      <c r="N628" s="14" t="s">
        <v>247</v>
      </c>
      <c r="O628" s="14" t="s">
        <v>248</v>
      </c>
      <c r="P628" s="14" t="s">
        <v>249</v>
      </c>
      <c r="Q628" s="14" t="s">
        <v>250</v>
      </c>
      <c r="R628" s="14" t="s">
        <v>251</v>
      </c>
      <c r="S628" s="14" t="s">
        <v>252</v>
      </c>
      <c r="T628" s="14" t="s">
        <v>253</v>
      </c>
      <c r="U628" s="14" t="s">
        <v>254</v>
      </c>
      <c r="V628" s="14" t="s">
        <v>255</v>
      </c>
      <c r="W628" s="14" t="s">
        <v>256</v>
      </c>
      <c r="X628" s="14" t="s">
        <v>257</v>
      </c>
      <c r="Y628" s="14" t="s">
        <v>258</v>
      </c>
      <c r="Z628" s="14" t="s">
        <v>259</v>
      </c>
      <c r="AA628" s="14" t="s">
        <v>260</v>
      </c>
      <c r="AB628" s="14" t="s">
        <v>261</v>
      </c>
      <c r="AC628" s="14" t="s">
        <v>262</v>
      </c>
      <c r="AD628" s="14" t="s">
        <v>263</v>
      </c>
      <c r="AE628" s="14" t="s">
        <v>264</v>
      </c>
      <c r="AF628" s="14" t="s">
        <v>265</v>
      </c>
      <c r="AG628" s="14" t="s">
        <v>266</v>
      </c>
      <c r="AH628" s="14" t="s">
        <v>267</v>
      </c>
      <c r="AI628" s="14" t="s">
        <v>268</v>
      </c>
      <c r="AJ628" s="14" t="s">
        <v>269</v>
      </c>
      <c r="AK628" s="14" t="s">
        <v>270</v>
      </c>
      <c r="AL628" s="14" t="s">
        <v>271</v>
      </c>
      <c r="AM628" s="14" t="s">
        <v>272</v>
      </c>
      <c r="AN628" s="14" t="s">
        <v>273</v>
      </c>
      <c r="AO628" s="14" t="s">
        <v>274</v>
      </c>
      <c r="AP628" s="14" t="s">
        <v>275</v>
      </c>
      <c r="AQ628" s="14" t="s">
        <v>276</v>
      </c>
      <c r="AR628" s="14" t="s">
        <v>277</v>
      </c>
    </row>
    <row r="629" spans="1:54">
      <c r="B629" t="s">
        <v>306</v>
      </c>
      <c r="M629" t="s">
        <v>731</v>
      </c>
      <c r="N629">
        <v>11.1</v>
      </c>
      <c r="O629">
        <v>11.1</v>
      </c>
      <c r="P629">
        <v>11.1</v>
      </c>
      <c r="Q629">
        <v>10.92</v>
      </c>
      <c r="R629">
        <v>11.23</v>
      </c>
      <c r="S629">
        <v>11.07</v>
      </c>
      <c r="T629">
        <v>11.03</v>
      </c>
      <c r="U629">
        <v>10.64</v>
      </c>
      <c r="V629">
        <v>11.38</v>
      </c>
      <c r="W629">
        <v>11.01</v>
      </c>
      <c r="X629">
        <v>11.33</v>
      </c>
      <c r="Y629">
        <v>11.72</v>
      </c>
      <c r="Z629">
        <v>12.67</v>
      </c>
      <c r="AA629">
        <v>12.12</v>
      </c>
      <c r="AB629">
        <v>12.12</v>
      </c>
      <c r="AC629">
        <v>11.56</v>
      </c>
      <c r="AD629">
        <v>11.76</v>
      </c>
      <c r="AE629">
        <v>11.62</v>
      </c>
      <c r="AF629">
        <v>11.6</v>
      </c>
      <c r="AG629">
        <v>11.43</v>
      </c>
      <c r="AH629">
        <v>11.71</v>
      </c>
      <c r="AI629">
        <v>11.73</v>
      </c>
      <c r="AJ629">
        <v>12.13</v>
      </c>
      <c r="AK629">
        <v>11.6</v>
      </c>
      <c r="AL629">
        <v>11.43</v>
      </c>
      <c r="AM629">
        <v>10.76</v>
      </c>
      <c r="AN629">
        <v>11.19</v>
      </c>
      <c r="AO629">
        <v>11.17</v>
      </c>
      <c r="AP629">
        <v>11.24</v>
      </c>
      <c r="AQ629">
        <v>10.67</v>
      </c>
      <c r="AR629">
        <v>10.87</v>
      </c>
    </row>
    <row r="630" spans="1:54">
      <c r="B630" t="s">
        <v>361</v>
      </c>
      <c r="C630" t="s">
        <v>121</v>
      </c>
      <c r="M630" t="s">
        <v>732</v>
      </c>
      <c r="N630">
        <v>9.6</v>
      </c>
      <c r="O630">
        <v>9.6999999999999993</v>
      </c>
      <c r="P630">
        <v>9.7799999999999994</v>
      </c>
      <c r="Q630">
        <v>9.5</v>
      </c>
      <c r="R630">
        <v>8.94</v>
      </c>
      <c r="S630">
        <v>9.1999999999999993</v>
      </c>
      <c r="T630">
        <v>9.1199999999999992</v>
      </c>
      <c r="U630">
        <v>8.8800000000000008</v>
      </c>
      <c r="V630">
        <v>8.8000000000000007</v>
      </c>
      <c r="W630">
        <v>9</v>
      </c>
      <c r="X630">
        <v>9.24</v>
      </c>
      <c r="Y630">
        <v>9.36</v>
      </c>
      <c r="Z630">
        <v>9.61</v>
      </c>
      <c r="AA630">
        <v>9.76</v>
      </c>
      <c r="AB630">
        <v>9.82</v>
      </c>
      <c r="AC630">
        <v>9.84</v>
      </c>
      <c r="AD630">
        <v>9.83</v>
      </c>
      <c r="AE630">
        <v>9.77</v>
      </c>
      <c r="AF630">
        <v>9.57</v>
      </c>
      <c r="AG630">
        <v>9.52</v>
      </c>
      <c r="AH630">
        <v>9.1999999999999993</v>
      </c>
      <c r="AI630">
        <v>9.9499999999999993</v>
      </c>
      <c r="AJ630">
        <v>10.029999999999999</v>
      </c>
      <c r="AK630">
        <v>10.08</v>
      </c>
      <c r="AL630">
        <v>9.86</v>
      </c>
      <c r="AM630">
        <v>9.98</v>
      </c>
      <c r="AN630">
        <v>9.7799999999999994</v>
      </c>
      <c r="AO630">
        <v>9.7100000000000009</v>
      </c>
      <c r="AP630">
        <v>9.73</v>
      </c>
      <c r="AQ630">
        <v>9.51</v>
      </c>
      <c r="AR630">
        <v>9.23</v>
      </c>
    </row>
    <row r="631" spans="1:54">
      <c r="M631" t="s">
        <v>733</v>
      </c>
      <c r="N631">
        <v>3.68</v>
      </c>
      <c r="O631">
        <v>3.69</v>
      </c>
      <c r="P631">
        <v>3.69</v>
      </c>
      <c r="Q631">
        <v>3.7</v>
      </c>
      <c r="R631">
        <v>3.79</v>
      </c>
      <c r="S631">
        <v>3.57</v>
      </c>
      <c r="T631">
        <v>3.66</v>
      </c>
      <c r="U631">
        <v>3.63</v>
      </c>
      <c r="V631">
        <v>3.49</v>
      </c>
      <c r="W631">
        <v>3.34</v>
      </c>
      <c r="X631">
        <v>3.32</v>
      </c>
      <c r="Y631">
        <v>3.34</v>
      </c>
      <c r="Z631">
        <v>2.79</v>
      </c>
      <c r="AA631">
        <v>2.79</v>
      </c>
      <c r="AB631">
        <v>2.75</v>
      </c>
      <c r="AC631">
        <v>2.78</v>
      </c>
      <c r="AD631">
        <v>2.79</v>
      </c>
      <c r="AE631">
        <v>2.83</v>
      </c>
      <c r="AF631">
        <v>2.83</v>
      </c>
      <c r="AG631">
        <v>2.8</v>
      </c>
      <c r="AH631">
        <v>2.8</v>
      </c>
      <c r="AI631">
        <v>2.78</v>
      </c>
      <c r="AJ631">
        <v>2.84</v>
      </c>
      <c r="AK631">
        <v>2.86</v>
      </c>
      <c r="AL631">
        <v>2.83</v>
      </c>
      <c r="AM631">
        <v>2.85</v>
      </c>
      <c r="AN631">
        <v>2.89</v>
      </c>
      <c r="AO631">
        <v>2.88</v>
      </c>
      <c r="AP631">
        <v>2.92</v>
      </c>
      <c r="AQ631">
        <v>2.83</v>
      </c>
      <c r="AR631">
        <v>2.66</v>
      </c>
    </row>
    <row r="632" spans="1:54">
      <c r="M632" t="s">
        <v>734</v>
      </c>
      <c r="N632">
        <v>3.23</v>
      </c>
      <c r="O632">
        <v>3.25</v>
      </c>
      <c r="P632">
        <v>3.25</v>
      </c>
      <c r="Q632">
        <v>3.27</v>
      </c>
      <c r="R632">
        <v>3.15</v>
      </c>
      <c r="S632">
        <v>3.08</v>
      </c>
      <c r="T632">
        <v>3.22</v>
      </c>
      <c r="U632">
        <v>3.3</v>
      </c>
      <c r="V632">
        <v>3.36</v>
      </c>
      <c r="W632">
        <v>3.16</v>
      </c>
      <c r="X632">
        <v>3.11</v>
      </c>
      <c r="Y632">
        <v>3.13</v>
      </c>
      <c r="Z632">
        <v>2.95</v>
      </c>
      <c r="AA632">
        <v>2.89</v>
      </c>
      <c r="AB632">
        <v>2.86</v>
      </c>
      <c r="AC632">
        <v>2.87</v>
      </c>
      <c r="AD632">
        <v>2.87</v>
      </c>
      <c r="AE632">
        <v>2.61</v>
      </c>
      <c r="AF632">
        <v>2.48</v>
      </c>
      <c r="AG632">
        <v>2.46</v>
      </c>
      <c r="AH632">
        <v>2.4700000000000002</v>
      </c>
      <c r="AI632">
        <v>2.23</v>
      </c>
      <c r="AJ632">
        <v>2.2000000000000002</v>
      </c>
      <c r="AK632">
        <v>2.16</v>
      </c>
      <c r="AL632">
        <v>2.08</v>
      </c>
      <c r="AM632">
        <v>2.02</v>
      </c>
      <c r="AN632">
        <v>2.0699999999999998</v>
      </c>
      <c r="AO632">
        <v>2.17</v>
      </c>
      <c r="AP632">
        <v>2.16</v>
      </c>
      <c r="AQ632">
        <v>2.0099999999999998</v>
      </c>
      <c r="AR632">
        <v>1.78</v>
      </c>
    </row>
    <row r="633" spans="1:54">
      <c r="M633" t="s">
        <v>735</v>
      </c>
      <c r="N633">
        <v>2.17</v>
      </c>
      <c r="O633">
        <v>2.4900000000000002</v>
      </c>
      <c r="P633">
        <v>2.4900000000000002</v>
      </c>
      <c r="Q633">
        <v>2.5</v>
      </c>
      <c r="R633">
        <v>2.3199999999999998</v>
      </c>
      <c r="S633">
        <v>2.33</v>
      </c>
      <c r="T633">
        <v>2.4</v>
      </c>
      <c r="U633">
        <v>2.44</v>
      </c>
      <c r="V633">
        <v>2.39</v>
      </c>
      <c r="W633">
        <v>2.3199999999999998</v>
      </c>
      <c r="X633">
        <v>2.27</v>
      </c>
      <c r="Y633">
        <v>2.1800000000000002</v>
      </c>
      <c r="Z633">
        <v>2.14</v>
      </c>
      <c r="AA633">
        <v>2.13</v>
      </c>
      <c r="AB633">
        <v>2.12</v>
      </c>
      <c r="AC633">
        <v>2.12</v>
      </c>
      <c r="AD633">
        <v>2.15</v>
      </c>
      <c r="AE633">
        <v>2.0499999999999998</v>
      </c>
      <c r="AF633">
        <v>1.93</v>
      </c>
      <c r="AG633">
        <v>1.92</v>
      </c>
      <c r="AH633">
        <v>1.85</v>
      </c>
      <c r="AI633">
        <v>1.86</v>
      </c>
      <c r="AJ633">
        <v>1.87</v>
      </c>
      <c r="AK633">
        <v>1.91</v>
      </c>
      <c r="AL633">
        <v>1.95</v>
      </c>
      <c r="AM633">
        <v>1.99</v>
      </c>
      <c r="AN633">
        <v>1.97</v>
      </c>
      <c r="AO633">
        <v>1.97</v>
      </c>
      <c r="AP633">
        <v>2.02</v>
      </c>
      <c r="AQ633">
        <v>2.04</v>
      </c>
      <c r="AR633">
        <v>2.0299999999999998</v>
      </c>
    </row>
    <row r="634" spans="1:54">
      <c r="M634" t="s">
        <v>736</v>
      </c>
      <c r="N634">
        <v>2.44</v>
      </c>
      <c r="O634">
        <v>2.37</v>
      </c>
      <c r="P634">
        <v>2.37</v>
      </c>
      <c r="Q634">
        <v>2.38</v>
      </c>
      <c r="R634">
        <v>2.37</v>
      </c>
      <c r="S634">
        <v>2.39</v>
      </c>
      <c r="T634">
        <v>2.41</v>
      </c>
      <c r="U634">
        <v>2.2999999999999998</v>
      </c>
      <c r="V634">
        <v>2.3199999999999998</v>
      </c>
      <c r="W634">
        <v>2.31</v>
      </c>
      <c r="X634">
        <v>2.31</v>
      </c>
      <c r="Y634">
        <v>2.4</v>
      </c>
      <c r="Z634">
        <v>2.39</v>
      </c>
      <c r="AA634">
        <v>2.38</v>
      </c>
      <c r="AB634">
        <v>2.36</v>
      </c>
      <c r="AC634">
        <v>2.35</v>
      </c>
      <c r="AD634">
        <v>2.29</v>
      </c>
      <c r="AE634">
        <v>2.27</v>
      </c>
      <c r="AF634">
        <v>2.13</v>
      </c>
      <c r="AG634">
        <v>2</v>
      </c>
      <c r="AH634">
        <v>1.94</v>
      </c>
      <c r="AI634">
        <v>1.89</v>
      </c>
      <c r="AJ634">
        <v>1.77</v>
      </c>
      <c r="AK634">
        <v>1.77</v>
      </c>
      <c r="AL634">
        <v>1.8</v>
      </c>
      <c r="AM634">
        <v>1.88</v>
      </c>
      <c r="AN634">
        <v>1.9</v>
      </c>
      <c r="AO634">
        <v>1.9</v>
      </c>
      <c r="AP634">
        <v>1.96</v>
      </c>
      <c r="AQ634">
        <v>1.93</v>
      </c>
      <c r="AR634">
        <v>1.87</v>
      </c>
    </row>
    <row r="651" spans="1:5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</row>
    <row r="652" spans="1:54" s="20" customFormat="1">
      <c r="M652" s="21" t="s">
        <v>728</v>
      </c>
    </row>
    <row r="653" spans="1:54">
      <c r="M653" s="14" t="s">
        <v>121</v>
      </c>
      <c r="N653" s="14" t="s">
        <v>269</v>
      </c>
      <c r="O653" s="14" t="s">
        <v>270</v>
      </c>
      <c r="P653" s="14" t="s">
        <v>271</v>
      </c>
      <c r="Q653" s="14" t="s">
        <v>272</v>
      </c>
      <c r="R653" s="14" t="s">
        <v>273</v>
      </c>
      <c r="S653" s="14" t="s">
        <v>274</v>
      </c>
      <c r="T653" s="14" t="s">
        <v>275</v>
      </c>
      <c r="U653" s="14" t="s">
        <v>276</v>
      </c>
      <c r="V653" s="14" t="s">
        <v>277</v>
      </c>
      <c r="W653" s="14" t="s">
        <v>278</v>
      </c>
    </row>
    <row r="654" spans="1:54">
      <c r="B654" t="s">
        <v>330</v>
      </c>
      <c r="M654" t="s">
        <v>712</v>
      </c>
      <c r="N654">
        <v>1.24</v>
      </c>
      <c r="O654">
        <v>1.54</v>
      </c>
      <c r="P654">
        <v>2.92</v>
      </c>
      <c r="Q654">
        <v>7.89</v>
      </c>
      <c r="R654">
        <v>8.66</v>
      </c>
      <c r="S654">
        <v>8.77</v>
      </c>
      <c r="T654">
        <v>10.039999999999999</v>
      </c>
      <c r="U654">
        <v>15.51</v>
      </c>
      <c r="V654">
        <v>31.89</v>
      </c>
      <c r="W654">
        <v>66.62</v>
      </c>
    </row>
    <row r="655" spans="1:54">
      <c r="B655" t="s">
        <v>724</v>
      </c>
      <c r="C655" t="s">
        <v>121</v>
      </c>
      <c r="M655" t="s">
        <v>718</v>
      </c>
      <c r="N655">
        <v>0.01</v>
      </c>
      <c r="O655">
        <v>0.01</v>
      </c>
      <c r="P655">
        <v>0.1</v>
      </c>
      <c r="Q655">
        <v>0.56999999999999995</v>
      </c>
      <c r="R655">
        <v>1.1100000000000001</v>
      </c>
      <c r="S655">
        <v>1.77</v>
      </c>
      <c r="T655">
        <v>5.17</v>
      </c>
      <c r="U655">
        <v>9.86</v>
      </c>
      <c r="V655">
        <v>29.72</v>
      </c>
      <c r="W655">
        <v>77.88</v>
      </c>
    </row>
    <row r="656" spans="1:54">
      <c r="M656" t="s">
        <v>719</v>
      </c>
      <c r="N656">
        <v>1612.96</v>
      </c>
      <c r="O656">
        <v>1622.29</v>
      </c>
      <c r="P656">
        <v>1638.93</v>
      </c>
      <c r="Q656">
        <v>1670.64</v>
      </c>
      <c r="R656">
        <v>1705.01</v>
      </c>
      <c r="S656">
        <v>1739.37</v>
      </c>
      <c r="T656">
        <v>1769.1</v>
      </c>
      <c r="U656">
        <v>1806.18</v>
      </c>
      <c r="V656">
        <v>1836.29</v>
      </c>
      <c r="W656">
        <v>1842.01</v>
      </c>
    </row>
    <row r="657" spans="13:23">
      <c r="M657" t="s">
        <v>713</v>
      </c>
      <c r="N657">
        <v>610.57000000000005</v>
      </c>
      <c r="O657">
        <v>645.96</v>
      </c>
      <c r="P657">
        <v>680.01</v>
      </c>
      <c r="Q657">
        <v>712.96</v>
      </c>
      <c r="R657">
        <v>751</v>
      </c>
      <c r="S657">
        <v>779.84</v>
      </c>
      <c r="T657">
        <v>809.06</v>
      </c>
      <c r="U657">
        <v>818.45</v>
      </c>
      <c r="V657">
        <v>822.1</v>
      </c>
      <c r="W657">
        <v>795.03</v>
      </c>
    </row>
    <row r="658" spans="13:23">
      <c r="M658" t="s">
        <v>714</v>
      </c>
      <c r="N658">
        <v>0.01</v>
      </c>
      <c r="O658">
        <v>0.02</v>
      </c>
      <c r="P658">
        <v>0.06</v>
      </c>
      <c r="Q658">
        <v>0.06</v>
      </c>
      <c r="R658">
        <v>0.1</v>
      </c>
      <c r="S658">
        <v>0.13</v>
      </c>
      <c r="T658">
        <v>0.13</v>
      </c>
      <c r="U658">
        <v>0.14000000000000001</v>
      </c>
      <c r="V658">
        <v>0.14000000000000001</v>
      </c>
      <c r="W658">
        <v>0.14000000000000001</v>
      </c>
    </row>
    <row r="659" spans="13:23">
      <c r="M659" t="s">
        <v>716</v>
      </c>
      <c r="N659">
        <v>0</v>
      </c>
      <c r="O659">
        <v>0.02</v>
      </c>
      <c r="P659">
        <v>0.02</v>
      </c>
      <c r="Q659">
        <v>0.06</v>
      </c>
      <c r="R659">
        <v>7.0000000000000007E-2</v>
      </c>
      <c r="S659">
        <v>0.09</v>
      </c>
      <c r="T659">
        <v>0.08</v>
      </c>
      <c r="U659">
        <v>0.08</v>
      </c>
      <c r="V659">
        <v>0.11</v>
      </c>
      <c r="W659">
        <v>0.17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2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Velkommen</vt:lpstr>
      <vt:lpstr>Hovedrapport</vt:lpstr>
      <vt:lpstr>2</vt:lpstr>
      <vt:lpstr>6</vt:lpstr>
      <vt:lpstr>8</vt:lpstr>
      <vt:lpstr>9</vt:lpstr>
      <vt:lpstr>10</vt:lpstr>
      <vt:lpstr>3A</vt:lpstr>
      <vt:lpstr>4A</vt:lpstr>
      <vt:lpstr>4B</vt:lpstr>
      <vt:lpstr>5A</vt:lpstr>
      <vt:lpstr>6A</vt:lpstr>
      <vt:lpstr>7A</vt:lpstr>
      <vt:lpstr>7B</vt:lpstr>
      <vt:lpstr>8A</vt:lpstr>
      <vt:lpstr>8B</vt:lpstr>
      <vt:lpstr>9A</vt:lpstr>
      <vt:lpstr>9B</vt:lpstr>
      <vt:lpstr>10A</vt:lpstr>
      <vt:lpstr>10B</vt:lpstr>
      <vt:lpstr>10C</vt:lpstr>
      <vt:lpstr>10D</vt:lpstr>
      <vt:lpstr>11A</vt:lpstr>
      <vt:lpstr>11B</vt:lpstr>
      <vt:lpstr>Appendix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2022-07-01T07:56:51Z</dcterms:created>
  <dcterms:modified xsi:type="dcterms:W3CDTF">2022-07-01T07:57:14Z</dcterms:modified>
</cp:coreProperties>
</file>