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bookViews>
    <workbookView xWindow="65506" yWindow="65506" windowWidth="4800" windowHeight="6885" tabRatio="687" activeTab="0"/>
  </bookViews>
  <sheets>
    <sheet name="Produktion" sheetId="1" r:id="rId1"/>
    <sheet name="Forbrug" sheetId="2" r:id="rId2"/>
  </sheets>
  <externalReferences>
    <externalReference r:id="rId5"/>
  </externalReferences>
  <definedNames>
    <definedName name="åafpbrselc">'[1]Brændselsforbrug ved el prod.'!#REF!</definedName>
    <definedName name="åafpbrsfjv">'[1]Brændselsforbrug ved fjv prod.'!#REF!</definedName>
    <definedName name="åbrsafp">'[1]Brændselsforbrug'!#REF!</definedName>
    <definedName name="åelcttt">'[1]Brændselsforbrug ved el prod.'!#REF!</definedName>
    <definedName name="åendafp">'[1]Forbrug i alt (f)'!#REF!</definedName>
    <definedName name="åfjvbrselc">'[1]Brændselsforbrug ved fjv prod.'!#REF!</definedName>
    <definedName name="åfjvttt">'[1]Brændselsforbrug ved fjv prod.'!#REF!</definedName>
    <definedName name="åimpbrsl">'[1]Brændselsforbrug'!#REF!</definedName>
  </definedNames>
  <calcPr fullCalcOnLoad="1"/>
</workbook>
</file>

<file path=xl/comments1.xml><?xml version="1.0" encoding="utf-8"?>
<comments xmlns="http://schemas.openxmlformats.org/spreadsheetml/2006/main">
  <authors>
    <author>Ali A. Zarnaghi</author>
  </authors>
  <commentList>
    <comment ref="E4" authorId="0">
      <text>
        <r>
          <rPr>
            <sz val="9"/>
            <rFont val="Tahoma"/>
            <family val="2"/>
          </rPr>
          <t xml:space="preserve">Eksklusiv opgraderet bionaturgas
</t>
        </r>
      </text>
    </comment>
    <comment ref="E6" authorId="0">
      <text>
        <r>
          <rPr>
            <sz val="9"/>
            <rFont val="Tahoma"/>
            <family val="2"/>
          </rPr>
          <t xml:space="preserve">Exclusive upgraded biogas
</t>
        </r>
      </text>
    </comment>
  </commentList>
</comments>
</file>

<file path=xl/comments2.xml><?xml version="1.0" encoding="utf-8"?>
<comments xmlns="http://schemas.openxmlformats.org/spreadsheetml/2006/main">
  <authors>
    <author>Ali A. Zarnaghi</author>
  </authors>
  <commentList>
    <comment ref="E4" authorId="0">
      <text>
        <r>
          <rPr>
            <sz val="9"/>
            <rFont val="Tahoma"/>
            <family val="2"/>
          </rPr>
          <t xml:space="preserve">Eksklusiv opgraderet bionaturgas
</t>
        </r>
      </text>
    </comment>
    <comment ref="E6" authorId="0">
      <text>
        <r>
          <rPr>
            <sz val="9"/>
            <rFont val="Tahoma"/>
            <family val="2"/>
          </rPr>
          <t xml:space="preserve">Exclusive upgraded biogas
</t>
        </r>
      </text>
    </comment>
  </commentList>
</comments>
</file>

<file path=xl/sharedStrings.xml><?xml version="1.0" encoding="utf-8"?>
<sst xmlns="http://schemas.openxmlformats.org/spreadsheetml/2006/main" count="976" uniqueCount="210">
  <si>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</si>
  <si>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</si>
  <si>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</si>
  <si>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</si>
  <si>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</si>
  <si>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</si>
  <si>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</si>
  <si>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</si>
  <si>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</si>
  <si>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</si>
  <si>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</si>
  <si>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</si>
  <si>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Råolie</t>
  </si>
  <si>
    <t>Naturgas</t>
  </si>
  <si>
    <t>Kul og Koks</t>
  </si>
  <si>
    <t>Vedvarende energi</t>
  </si>
  <si>
    <t>I alt</t>
  </si>
  <si>
    <t>Produktion af primær energi</t>
  </si>
  <si>
    <t>Enhed: TJ</t>
  </si>
  <si>
    <t>Januar</t>
  </si>
  <si>
    <t>Februar</t>
  </si>
  <si>
    <t>Marts</t>
  </si>
  <si>
    <t>April</t>
  </si>
  <si>
    <t>Maj</t>
  </si>
  <si>
    <t>Juni</t>
  </si>
  <si>
    <t>Juli</t>
  </si>
  <si>
    <t>August</t>
  </si>
  <si>
    <t>September</t>
  </si>
  <si>
    <t>Oktober</t>
  </si>
  <si>
    <t>November</t>
  </si>
  <si>
    <t>December</t>
  </si>
  <si>
    <t xml:space="preserve">  Januar </t>
  </si>
  <si>
    <t xml:space="preserve">Februar </t>
  </si>
  <si>
    <t xml:space="preserve">Marts </t>
  </si>
  <si>
    <t xml:space="preserve">April </t>
  </si>
  <si>
    <t xml:space="preserve">Maj </t>
  </si>
  <si>
    <t xml:space="preserve">Juni </t>
  </si>
  <si>
    <t xml:space="preserve">Juli </t>
  </si>
  <si>
    <t xml:space="preserve">August </t>
  </si>
  <si>
    <t xml:space="preserve">September </t>
  </si>
  <si>
    <t xml:space="preserve">Oktober </t>
  </si>
  <si>
    <t xml:space="preserve">November </t>
  </si>
  <si>
    <t>Heraf</t>
  </si>
  <si>
    <t>Affald, Ikke bionedbrydeligt</t>
  </si>
  <si>
    <t>Energiforbrug</t>
  </si>
  <si>
    <t>Olie</t>
  </si>
  <si>
    <t>Elimport, netto</t>
  </si>
  <si>
    <t>Note 1: Forbruget af olie er ikke korrigeret for grænsehandel.</t>
  </si>
  <si>
    <t>1. kvartal 2008</t>
  </si>
  <si>
    <t>2. kvartal 2008</t>
  </si>
  <si>
    <t>3. kvartal 2008</t>
  </si>
  <si>
    <t>I alt        Faktisk</t>
  </si>
  <si>
    <t>4. kvartal 2008</t>
  </si>
  <si>
    <t>1. kvartal 2009</t>
  </si>
  <si>
    <t>2. kvartal 2009</t>
  </si>
  <si>
    <t>3. kvartal 2009</t>
  </si>
  <si>
    <t>Production of Primary Energy</t>
  </si>
  <si>
    <t>Unit: TJ</t>
  </si>
  <si>
    <t>January</t>
  </si>
  <si>
    <t>February</t>
  </si>
  <si>
    <t>March</t>
  </si>
  <si>
    <t>May</t>
  </si>
  <si>
    <t>July</t>
  </si>
  <si>
    <t>October</t>
  </si>
  <si>
    <t>Total</t>
  </si>
  <si>
    <t>Energy Consumption</t>
  </si>
  <si>
    <t>June</t>
  </si>
  <si>
    <t>Of which</t>
  </si>
  <si>
    <t>Crude Oil</t>
  </si>
  <si>
    <t>Natural Gas</t>
  </si>
  <si>
    <t>Coal and Coke</t>
  </si>
  <si>
    <t>Waste, Non-renewable</t>
  </si>
  <si>
    <t>Renewable Energy</t>
  </si>
  <si>
    <t>I alt Brændsels-ækvivalent</t>
  </si>
  <si>
    <t>Oil</t>
  </si>
  <si>
    <t>Electricity Import, Net</t>
  </si>
  <si>
    <t>1. Quarter 2005</t>
  </si>
  <si>
    <t>2. Quarter 2005</t>
  </si>
  <si>
    <t>3. Quarter 2005</t>
  </si>
  <si>
    <t>4. Quarter 2005</t>
  </si>
  <si>
    <t>1. Quarter 2006</t>
  </si>
  <si>
    <t>2. Quarter 2006</t>
  </si>
  <si>
    <t>3. Quarter 2006</t>
  </si>
  <si>
    <t>4. Quarter 2006</t>
  </si>
  <si>
    <t>1. Quarter 2007</t>
  </si>
  <si>
    <t>2. Quarter 2007</t>
  </si>
  <si>
    <t>3. Quarter 2007</t>
  </si>
  <si>
    <t>4. Quarter 2007</t>
  </si>
  <si>
    <t>1. Quarter 2008</t>
  </si>
  <si>
    <t>2. Quarter 2008</t>
  </si>
  <si>
    <t>3. Quarter 2008</t>
  </si>
  <si>
    <t>4. Quarter 2008</t>
  </si>
  <si>
    <t>1. Quarter 2009</t>
  </si>
  <si>
    <t>2. Quarter 2009</t>
  </si>
  <si>
    <t>3. Quarter 2009</t>
  </si>
  <si>
    <t>Total,       Fuel Equivalent</t>
  </si>
  <si>
    <t>4. kvartal 2009</t>
  </si>
  <si>
    <t>4. Quarter 2009</t>
  </si>
  <si>
    <t>Note 1: Oil consumption is not adjusted for cross-border trade.</t>
  </si>
  <si>
    <t>1. kvartal 2010</t>
  </si>
  <si>
    <t>1. Quarter 2010</t>
  </si>
  <si>
    <t>2. kvartal 2010</t>
  </si>
  <si>
    <t>3. kvartal 2010</t>
  </si>
  <si>
    <t>2. Quarter 2010</t>
  </si>
  <si>
    <t>3. Quarter 2010</t>
  </si>
  <si>
    <t>4. kvartal 2010</t>
  </si>
  <si>
    <t>4. Quarter 2010</t>
  </si>
  <si>
    <t>1. kvartal 2011</t>
  </si>
  <si>
    <t>1. Quarter 2011</t>
  </si>
  <si>
    <t>2. kvartal 2011</t>
  </si>
  <si>
    <t>2. Quarter 2011</t>
  </si>
  <si>
    <t>3. kvartal 2011</t>
  </si>
  <si>
    <t>3. Quarter 2011</t>
  </si>
  <si>
    <t>4. kvartal 2011</t>
  </si>
  <si>
    <t>4. Quarter 2011</t>
  </si>
  <si>
    <t xml:space="preserve">February </t>
  </si>
  <si>
    <t>1. Quarter 2012</t>
  </si>
  <si>
    <t>1. kvartal 2012</t>
  </si>
  <si>
    <t>2. Quarter 2012</t>
  </si>
  <si>
    <t>2. kvartal 2012</t>
  </si>
  <si>
    <t>3. kvartal 2012</t>
  </si>
  <si>
    <t>3. Quarter 2012</t>
  </si>
  <si>
    <t>4. kvartal 2012</t>
  </si>
  <si>
    <t>4. Quarter 2012</t>
  </si>
  <si>
    <t>1. kvartal 2013</t>
  </si>
  <si>
    <t>2. kvartal 2013</t>
  </si>
  <si>
    <t>3. kvartal 2013</t>
  </si>
  <si>
    <t>4. kvartal 2013</t>
  </si>
  <si>
    <t>1. Quarter 2013</t>
  </si>
  <si>
    <t>2. Quarter 2013</t>
  </si>
  <si>
    <t>3. Quarter 2013</t>
  </si>
  <si>
    <t>4. Quarter 2013</t>
  </si>
  <si>
    <t>1. kvartal 2014</t>
  </si>
  <si>
    <t>1. Quarter 2014</t>
  </si>
  <si>
    <t>2. kvartal 2014</t>
  </si>
  <si>
    <t>2. Quarter 2014</t>
  </si>
  <si>
    <t>3. kvartal 2014</t>
  </si>
  <si>
    <t>4. kvartal 2014</t>
  </si>
  <si>
    <t>3. Quarter 2014</t>
  </si>
  <si>
    <t>4. Quarter 2014</t>
  </si>
  <si>
    <t>1. kvartal 2015</t>
  </si>
  <si>
    <t>1. Quarter 2015</t>
  </si>
  <si>
    <t>2. kvartal 2015</t>
  </si>
  <si>
    <t>2. Quarter 2015</t>
  </si>
  <si>
    <t>3. kvartal 2015</t>
  </si>
  <si>
    <t>3. Quarter 2015</t>
  </si>
  <si>
    <t>4. kvartal 2015</t>
  </si>
  <si>
    <t>4. Quarter 2015</t>
  </si>
  <si>
    <t>1. kvartal 2016</t>
  </si>
  <si>
    <t>2. kvartal 2016</t>
  </si>
  <si>
    <t>3. kvartal 2016</t>
  </si>
  <si>
    <t>4. kvartal 2016</t>
  </si>
  <si>
    <t>1. Quarter 2016</t>
  </si>
  <si>
    <t>2. Quarter 2016</t>
  </si>
  <si>
    <t>3. Quarter 2016</t>
  </si>
  <si>
    <t>4. Quarter 2016</t>
  </si>
  <si>
    <t>1. kvartal 2017</t>
  </si>
  <si>
    <t>2. kvartal 2017</t>
  </si>
  <si>
    <t>3. kvartal 2017</t>
  </si>
  <si>
    <t>4. kvartal 2017</t>
  </si>
  <si>
    <t>1. Quarter 2017</t>
  </si>
  <si>
    <t>2. Quarter 2017</t>
  </si>
  <si>
    <t>3. Quarter 2017</t>
  </si>
  <si>
    <t>4. Quarter 2017</t>
  </si>
  <si>
    <t>1. kvartal 2018</t>
  </si>
  <si>
    <t>1. Quarter 2018</t>
  </si>
  <si>
    <t>2. kvartal 2018</t>
  </si>
  <si>
    <t>2. Quarter 2018</t>
  </si>
  <si>
    <t>3. kvartal 2018</t>
  </si>
  <si>
    <t>3. Quarter 2018</t>
  </si>
  <si>
    <t>4. kvartal 2018</t>
  </si>
  <si>
    <t>4. Quarter 2018</t>
  </si>
  <si>
    <t>1. kvartal 2019</t>
  </si>
  <si>
    <t>2. kvartal 2019</t>
  </si>
  <si>
    <t>3. kvartal 2019</t>
  </si>
  <si>
    <t>4. kvartal 2019</t>
  </si>
  <si>
    <t>1. Quarter 2019</t>
  </si>
  <si>
    <t>2. Quarter 2019</t>
  </si>
  <si>
    <t>3. Quarter 2019</t>
  </si>
  <si>
    <t>4. Quarter 2019</t>
  </si>
  <si>
    <t>1. kvartal 2020</t>
  </si>
  <si>
    <t>2. kvartal 2020</t>
  </si>
  <si>
    <t>3. kvartal 2020</t>
  </si>
  <si>
    <t>4. kvartal 2020</t>
  </si>
  <si>
    <t>1. Quarter 2020</t>
  </si>
  <si>
    <t>2. Quarter 2020</t>
  </si>
  <si>
    <t>3. Quarter 2020</t>
  </si>
  <si>
    <t>4. Quarter 2020</t>
  </si>
  <si>
    <t>1. kvartal 2021</t>
  </si>
  <si>
    <t>2. kvartal 2021</t>
  </si>
  <si>
    <t>3. kvartal 2021</t>
  </si>
  <si>
    <t>4. kvartal 2021</t>
  </si>
  <si>
    <t>1. Quarter 2021</t>
  </si>
  <si>
    <t>2. Quarter 2021</t>
  </si>
  <si>
    <t>3. Quarter 2021</t>
  </si>
  <si>
    <t>4. Quarter 2021</t>
  </si>
  <si>
    <t>1. kvartal 2022</t>
  </si>
  <si>
    <t>2. kvartal 2022</t>
  </si>
  <si>
    <t>3. kvartal 2022</t>
  </si>
  <si>
    <t>4. kvartal 2022</t>
  </si>
  <si>
    <t>1. Quarter 2022</t>
  </si>
  <si>
    <t>2. Quarter 2022</t>
  </si>
  <si>
    <t>3. Quarter 2022</t>
  </si>
  <si>
    <t>4. Quarter 2022</t>
  </si>
  <si>
    <t>Note 2: Den månedlige og kvartalsvise produktion af vedvarende energi og ikke-bionedbrydeligt affald er opgjort som henholdsvis en tolvtedel og en fjerdedel af årets produktion. I  2021 og 2022 er den månedlige produktion af vedvarende energi lig med produktionen i den tilsvarende måned i året før justeret for forskelle i produktionen af vindkraft og  forbruget af ikke-importeret biomasse i centrale kraftvarmeværker.</t>
  </si>
  <si>
    <t xml:space="preserve">Note 2: The monthly and quarterly production of renewable energy and non-renewable waste is calculated as respectively a twelfth and a quarter of the production in the year. In   2021 and 2022, the monthly production of renewable energy is equal to the production in the corresponding month in year before adjusted for the differences in windpower production and not imported biomass used in large-scale CHP plants. </t>
  </si>
  <si>
    <t>Note 2: Det månedlige og kvartalsvise forbrug af vedvarende energi og ikke-bionedbrydeligt affald er opgjort som henholdsvis en tolvtedel og en fjerdedel af årets forbrug. I 2021 og 2022 er det månedlige forbrug af vedvarende energi lig med forbruget i den tilsvarende måned i året før justeret for forskelle i produktionen af vindkraft, forbruget af biobrændstoffer og forbrug af biomasse på de centrale kraftvarmeværker.</t>
  </si>
  <si>
    <t>Note 2: The monthly and quarterly consumption of renewable energy and non-renewable waste is calculated as respectively a twelfth and a quarter of the production in the year. In  2021 and 2022 the monthly consumption of renewable energy is equal to the consumption in the corresponding month in year before adjusted for differences in windpower production, consumption of biofuels for transport and consumption of biomass in large-scale CHP plants.</t>
  </si>
  <si>
    <t>Januar-november</t>
  </si>
  <si>
    <t>January-November</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</si>
</sst>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quot;kr&quot;\ * #,##0_);_(&quot;kr&quot;\ * \(#,##0\);_(&quot;kr&quot;\ * &quot;-&quot;_);_(@_)"/>
    <numFmt numFmtId="165" formatCode="_(* #,##0_);_(* \(#,##0\);_(* &quot;-&quot;_);_(@_)"/>
    <numFmt numFmtId="166" formatCode="_(&quot;kr&quot;\ * #,##0.00_);_(&quot;kr&quot;\ * \(#,##0.00\);_(&quot;kr&quot;\ * &quot;-&quot;??_);_(@_)"/>
    <numFmt numFmtId="167" formatCode="_(* #,##0.00_);_(* \(#,##0.00\);_(* &quot;-&quot;??_);_(@_)"/>
    <numFmt numFmtId="168" formatCode="0.0"/>
    <numFmt numFmtId="169" formatCode="#\ ##0"/>
    <numFmt numFmtId="170" formatCode="#\ ##0;\-#\ ##0;\-"/>
    <numFmt numFmtId="171" formatCode="#\ ###\ ##0"/>
    <numFmt numFmtId="172" formatCode="#\ ###\ ##0;\-#\ ###\ ##0;\-"/>
    <numFmt numFmtId="173" formatCode="0.000"/>
    <numFmt numFmtId="174" formatCode="#.0\ ###\ ##0"/>
    <numFmt numFmtId="175" formatCode="###0"/>
    <numFmt numFmtId="176" formatCode="0.0%"/>
    <numFmt numFmtId="177" formatCode="#.0\ ##0"/>
    <numFmt numFmtId="178" formatCode="#.\ ##0"/>
    <numFmt numFmtId="179" formatCode="###\ ###\ ##0;###\ ###\ ##0;&quot;-&quot;"/>
    <numFmt numFmtId="180" formatCode="#.000\ ##0"/>
    <numFmt numFmtId="181" formatCode="###\ ###\ ##0;[Red]###\ ###\ ##0;&quot;-&quot;"/>
    <numFmt numFmtId="182" formatCode="###\ ###\ ##0;\-###\ ###\ ##0;&quot;-&quot;"/>
    <numFmt numFmtId="183" formatCode="0.000%"/>
    <numFmt numFmtId="184" formatCode="#.0000000\ ##0"/>
    <numFmt numFmtId="185" formatCode="#.000000000000000\ ##0"/>
    <numFmt numFmtId="186" formatCode="#.\ ###\ ##0"/>
    <numFmt numFmtId="187" formatCode=".\ ###\ ##00;"/>
    <numFmt numFmtId="188" formatCode=".\ ##\ ##00;"/>
    <numFmt numFmtId="189" formatCode=".\ #\ ##00;"/>
    <numFmt numFmtId="190" formatCode=".\ \ ##00;"/>
    <numFmt numFmtId="191" formatCode=".\ \ ##0;"/>
    <numFmt numFmtId="192" formatCode=".\ \ ##;"/>
  </numFmts>
  <fonts count="50">
    <font>
      <sz val="10"/>
      <name val="Arial"/>
      <family val="0"/>
    </font>
    <font>
      <sz val="8"/>
      <name val="Arial"/>
      <family val="2"/>
    </font>
    <font>
      <b/>
      <sz val="10"/>
      <name val="Arial"/>
      <family val="2"/>
    </font>
    <font>
      <b/>
      <sz val="20"/>
      <name val="Arial"/>
      <family val="2"/>
    </font>
    <font>
      <sz val="10"/>
      <color indexed="10"/>
      <name val="Arial"/>
      <family val="2"/>
    </font>
    <font>
      <sz val="10"/>
      <color indexed="12"/>
      <name val="Arial"/>
      <family val="2"/>
    </font>
    <font>
      <b/>
      <sz val="10"/>
      <color indexed="10"/>
      <name val="Arial"/>
      <family val="2"/>
    </font>
    <font>
      <sz val="10"/>
      <name val="Helvetica"/>
      <family val="2"/>
    </font>
    <font>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0"/>
      <color indexed="12"/>
      <name val="Arial"/>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b/>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4"/>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0" fillId="20" borderId="1" applyNumberFormat="0" applyFont="0" applyAlignment="0" applyProtection="0"/>
    <xf numFmtId="0" fontId="31" fillId="21" borderId="2" applyNumberFormat="0" applyAlignment="0" applyProtection="0"/>
    <xf numFmtId="0" fontId="32"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0" fontId="36" fillId="30" borderId="3" applyNumberFormat="0" applyAlignment="0" applyProtection="0"/>
    <xf numFmtId="0" fontId="37" fillId="0" borderId="0" applyNumberFormat="0" applyFill="0" applyBorder="0" applyAlignment="0" applyProtection="0"/>
    <xf numFmtId="0" fontId="38" fillId="31" borderId="0" applyNumberFormat="0" applyBorder="0" applyAlignment="0" applyProtection="0"/>
    <xf numFmtId="0" fontId="0" fillId="0" borderId="0">
      <alignment/>
      <protection/>
    </xf>
    <xf numFmtId="0" fontId="39" fillId="21"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xf>
    <xf numFmtId="0" fontId="0" fillId="33" borderId="0" xfId="0" applyFill="1" applyAlignment="1">
      <alignment horizontal="center"/>
    </xf>
    <xf numFmtId="0" fontId="2" fillId="33" borderId="10" xfId="0" applyFont="1" applyFill="1" applyBorder="1" applyAlignment="1">
      <alignment horizontal="center"/>
    </xf>
    <xf numFmtId="0" fontId="0" fillId="0" borderId="0" xfId="0" applyAlignment="1" quotePrefix="1">
      <alignment horizontal="center"/>
    </xf>
    <xf numFmtId="0" fontId="2" fillId="0" borderId="0" xfId="0" applyFont="1" applyAlignment="1">
      <alignment horizontal="right"/>
    </xf>
    <xf numFmtId="169" fontId="2" fillId="0" borderId="0" xfId="0" applyNumberFormat="1" applyFont="1" applyAlignment="1">
      <alignment/>
    </xf>
    <xf numFmtId="169"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9" fontId="0" fillId="0" borderId="0" xfId="0" applyNumberFormat="1" applyFill="1" applyAlignment="1">
      <alignment/>
    </xf>
    <xf numFmtId="169" fontId="0" fillId="0" borderId="0" xfId="0" applyNumberFormat="1" applyFont="1" applyAlignment="1">
      <alignment/>
    </xf>
    <xf numFmtId="171" fontId="4" fillId="0" borderId="0" xfId="0" applyNumberFormat="1" applyFont="1" applyAlignment="1">
      <alignment/>
    </xf>
    <xf numFmtId="169" fontId="2" fillId="0" borderId="0" xfId="0" applyNumberFormat="1" applyFont="1" applyAlignment="1">
      <alignment horizontal="right"/>
    </xf>
    <xf numFmtId="0" fontId="0" fillId="0" borderId="0" xfId="0" applyFill="1" applyAlignment="1">
      <alignment/>
    </xf>
    <xf numFmtId="168" fontId="0" fillId="0" borderId="0" xfId="0" applyNumberFormat="1" applyAlignment="1">
      <alignment/>
    </xf>
    <xf numFmtId="169" fontId="0" fillId="0" borderId="0" xfId="0" applyNumberFormat="1" applyFont="1" applyAlignment="1">
      <alignment/>
    </xf>
    <xf numFmtId="169" fontId="5" fillId="0" borderId="0" xfId="0" applyNumberFormat="1" applyFont="1" applyAlignment="1">
      <alignment/>
    </xf>
    <xf numFmtId="170" fontId="0" fillId="0" borderId="0" xfId="0" applyNumberFormat="1" applyFill="1" applyAlignment="1">
      <alignment/>
    </xf>
    <xf numFmtId="171" fontId="5" fillId="0" borderId="0" xfId="0" applyNumberFormat="1" applyFont="1" applyFill="1" applyAlignment="1">
      <alignment/>
    </xf>
    <xf numFmtId="168" fontId="4" fillId="0" borderId="0" xfId="0" applyNumberFormat="1" applyFont="1" applyAlignment="1">
      <alignment/>
    </xf>
    <xf numFmtId="169" fontId="4" fillId="0" borderId="0" xfId="0" applyNumberFormat="1" applyFont="1" applyAlignment="1">
      <alignment/>
    </xf>
    <xf numFmtId="0" fontId="0" fillId="0" borderId="0" xfId="0" applyBorder="1" applyAlignment="1">
      <alignment horizontal="center"/>
    </xf>
    <xf numFmtId="0" fontId="0" fillId="34" borderId="0" xfId="0" applyFill="1" applyAlignment="1">
      <alignment horizontal="center"/>
    </xf>
    <xf numFmtId="0" fontId="2" fillId="33" borderId="0" xfId="0" applyFont="1" applyFill="1" applyAlignment="1">
      <alignment horizontal="center"/>
    </xf>
    <xf numFmtId="0" fontId="0" fillId="33" borderId="10" xfId="0" applyFill="1" applyBorder="1" applyAlignment="1">
      <alignment horizontal="center"/>
    </xf>
    <xf numFmtId="0" fontId="0" fillId="33" borderId="10" xfId="0" applyFill="1" applyBorder="1" applyAlignment="1">
      <alignment horizontal="center" wrapText="1"/>
    </xf>
    <xf numFmtId="0" fontId="0" fillId="33" borderId="11" xfId="0" applyFill="1" applyBorder="1" applyAlignment="1">
      <alignment horizontal="center" wrapText="1"/>
    </xf>
    <xf numFmtId="173" fontId="4" fillId="0" borderId="0" xfId="0" applyNumberFormat="1" applyFont="1" applyAlignment="1">
      <alignment/>
    </xf>
    <xf numFmtId="0" fontId="2" fillId="34" borderId="0" xfId="0" applyFont="1" applyFill="1" applyAlignment="1">
      <alignment horizontal="center"/>
    </xf>
    <xf numFmtId="0" fontId="2" fillId="34" borderId="10" xfId="0" applyFont="1" applyFill="1" applyBorder="1" applyAlignment="1">
      <alignment horizontal="center"/>
    </xf>
    <xf numFmtId="0" fontId="0" fillId="34" borderId="10" xfId="0" applyFill="1" applyBorder="1" applyAlignment="1">
      <alignment horizontal="center"/>
    </xf>
    <xf numFmtId="0" fontId="0" fillId="34" borderId="10" xfId="0" applyFill="1" applyBorder="1" applyAlignment="1">
      <alignment horizontal="center" wrapText="1"/>
    </xf>
    <xf numFmtId="0" fontId="2" fillId="33" borderId="10" xfId="0" applyFont="1" applyFill="1" applyBorder="1" applyAlignment="1">
      <alignment horizontal="center" wrapText="1"/>
    </xf>
    <xf numFmtId="0" fontId="5" fillId="33" borderId="0" xfId="0" applyFont="1" applyFill="1" applyBorder="1" applyAlignment="1">
      <alignment horizontal="right" wrapText="1"/>
    </xf>
    <xf numFmtId="0" fontId="4" fillId="0" borderId="0" xfId="0" applyFont="1" applyAlignment="1">
      <alignment/>
    </xf>
    <xf numFmtId="0" fontId="5" fillId="34" borderId="0" xfId="0" applyFont="1" applyFill="1" applyBorder="1" applyAlignment="1">
      <alignment horizontal="right" wrapText="1"/>
    </xf>
    <xf numFmtId="0" fontId="0" fillId="34" borderId="11" xfId="0" applyFill="1" applyBorder="1" applyAlignment="1">
      <alignment horizontal="center" wrapText="1"/>
    </xf>
    <xf numFmtId="0" fontId="0" fillId="0" borderId="0" xfId="0" applyFont="1" applyAlignment="1">
      <alignment/>
    </xf>
    <xf numFmtId="0" fontId="5" fillId="34" borderId="10" xfId="0" applyFont="1" applyFill="1" applyBorder="1" applyAlignment="1">
      <alignment horizontal="center" wrapText="1"/>
    </xf>
    <xf numFmtId="0" fontId="5" fillId="33" borderId="10" xfId="0" applyFont="1" applyFill="1" applyBorder="1" applyAlignment="1">
      <alignment horizontal="right" wrapText="1"/>
    </xf>
    <xf numFmtId="0" fontId="2" fillId="34" borderId="12" xfId="0" applyFont="1" applyFill="1" applyBorder="1" applyAlignment="1">
      <alignment horizontal="center"/>
    </xf>
    <xf numFmtId="169" fontId="47" fillId="0" borderId="0" xfId="0" applyNumberFormat="1" applyFont="1" applyAlignment="1">
      <alignment/>
    </xf>
    <xf numFmtId="169" fontId="6" fillId="35" borderId="0" xfId="0" applyNumberFormat="1" applyFont="1" applyFill="1" applyAlignment="1">
      <alignment/>
    </xf>
    <xf numFmtId="172" fontId="7" fillId="0" borderId="0" xfId="0" applyNumberFormat="1" applyFont="1" applyFill="1" applyAlignment="1">
      <alignment/>
    </xf>
    <xf numFmtId="169" fontId="2" fillId="35" borderId="0" xfId="0" applyNumberFormat="1" applyFont="1" applyFill="1" applyAlignment="1">
      <alignment horizontal="center"/>
    </xf>
    <xf numFmtId="175" fontId="2" fillId="35" borderId="0" xfId="0" applyNumberFormat="1" applyFont="1" applyFill="1" applyAlignment="1">
      <alignment horizontal="center"/>
    </xf>
    <xf numFmtId="176" fontId="2" fillId="0" borderId="0" xfId="57" applyNumberFormat="1" applyFont="1" applyAlignment="1">
      <alignment/>
    </xf>
    <xf numFmtId="10" fontId="2" fillId="0" borderId="0" xfId="57" applyNumberFormat="1" applyFont="1" applyAlignment="1">
      <alignment/>
    </xf>
    <xf numFmtId="177" fontId="6" fillId="35" borderId="0" xfId="0" applyNumberFormat="1" applyFont="1" applyFill="1" applyAlignment="1">
      <alignment/>
    </xf>
    <xf numFmtId="178" fontId="6" fillId="35" borderId="0" xfId="0" applyNumberFormat="1" applyFont="1" applyFill="1" applyAlignment="1">
      <alignment/>
    </xf>
    <xf numFmtId="176" fontId="0" fillId="0" borderId="0" xfId="57" applyNumberFormat="1" applyFont="1" applyAlignment="1">
      <alignment/>
    </xf>
    <xf numFmtId="0" fontId="0" fillId="0" borderId="0" xfId="0" applyFont="1" applyAlignment="1">
      <alignment horizontal="center"/>
    </xf>
    <xf numFmtId="171" fontId="0" fillId="0" borderId="0" xfId="0" applyNumberFormat="1" applyFont="1" applyAlignment="1">
      <alignment/>
    </xf>
    <xf numFmtId="179" fontId="7" fillId="0" borderId="0" xfId="0" applyNumberFormat="1" applyFont="1" applyFill="1" applyAlignment="1">
      <alignment/>
    </xf>
    <xf numFmtId="1" fontId="0" fillId="0" borderId="0" xfId="0" applyNumberFormat="1" applyAlignment="1">
      <alignment/>
    </xf>
    <xf numFmtId="180" fontId="0" fillId="0" borderId="0" xfId="0" applyNumberFormat="1" applyAlignment="1">
      <alignment/>
    </xf>
    <xf numFmtId="181" fontId="7" fillId="0" borderId="0" xfId="0" applyNumberFormat="1" applyFont="1" applyFill="1" applyAlignment="1">
      <alignment/>
    </xf>
    <xf numFmtId="182" fontId="7" fillId="0" borderId="0" xfId="0" applyNumberFormat="1" applyFont="1" applyFill="1" applyAlignment="1">
      <alignment/>
    </xf>
    <xf numFmtId="2" fontId="2" fillId="0" borderId="0" xfId="57" applyNumberFormat="1" applyFont="1" applyAlignment="1">
      <alignment/>
    </xf>
    <xf numFmtId="177" fontId="0" fillId="0" borderId="0" xfId="0" applyNumberFormat="1" applyAlignment="1">
      <alignment/>
    </xf>
    <xf numFmtId="0" fontId="0" fillId="0" borderId="0" xfId="0" applyFont="1" applyAlignment="1">
      <alignment horizontal="left"/>
    </xf>
    <xf numFmtId="0" fontId="5" fillId="33" borderId="10" xfId="0" applyFont="1" applyFill="1" applyBorder="1" applyAlignment="1">
      <alignment horizontal="center" wrapText="1"/>
    </xf>
    <xf numFmtId="176" fontId="48" fillId="0" borderId="0" xfId="57" applyNumberFormat="1" applyFont="1" applyAlignment="1">
      <alignment/>
    </xf>
    <xf numFmtId="169" fontId="0" fillId="0" borderId="0" xfId="0" applyNumberFormat="1" applyFont="1" applyAlignment="1">
      <alignment horizontal="center"/>
    </xf>
    <xf numFmtId="169" fontId="6" fillId="0" borderId="0" xfId="0" applyNumberFormat="1" applyFont="1" applyFill="1" applyAlignment="1">
      <alignment/>
    </xf>
    <xf numFmtId="172" fontId="7" fillId="0" borderId="0" xfId="51" applyNumberFormat="1" applyFont="1" applyFill="1">
      <alignment/>
      <protection/>
    </xf>
    <xf numFmtId="181" fontId="7" fillId="0" borderId="0" xfId="51" applyNumberFormat="1" applyFont="1" applyFill="1">
      <alignment/>
      <protection/>
    </xf>
    <xf numFmtId="171" fontId="0" fillId="0" borderId="0" xfId="0" applyNumberFormat="1" applyAlignment="1">
      <alignment/>
    </xf>
    <xf numFmtId="0" fontId="0" fillId="36" borderId="0" xfId="0" applyFill="1" applyAlignment="1">
      <alignment/>
    </xf>
    <xf numFmtId="169" fontId="2" fillId="36" borderId="0" xfId="0" applyNumberFormat="1" applyFont="1" applyFill="1" applyAlignment="1">
      <alignment/>
    </xf>
    <xf numFmtId="169" fontId="0" fillId="36" borderId="0" xfId="0" applyNumberFormat="1" applyFill="1" applyAlignment="1">
      <alignment/>
    </xf>
    <xf numFmtId="170" fontId="0" fillId="36" borderId="0" xfId="0" applyNumberFormat="1" applyFill="1" applyAlignment="1">
      <alignment/>
    </xf>
    <xf numFmtId="171" fontId="5" fillId="36" borderId="0" xfId="0" applyNumberFormat="1" applyFont="1" applyFill="1" applyAlignment="1">
      <alignment/>
    </xf>
    <xf numFmtId="9" fontId="47" fillId="0" borderId="0" xfId="57" applyFont="1" applyAlignment="1">
      <alignment/>
    </xf>
    <xf numFmtId="1" fontId="2" fillId="0" borderId="0" xfId="0" applyNumberFormat="1" applyFont="1" applyAlignment="1">
      <alignment/>
    </xf>
    <xf numFmtId="176" fontId="48" fillId="0" borderId="0" xfId="57" applyNumberFormat="1" applyFont="1" applyBorder="1" applyAlignment="1">
      <alignment/>
    </xf>
    <xf numFmtId="175" fontId="2" fillId="35" borderId="0" xfId="0" applyNumberFormat="1" applyFont="1" applyFill="1" applyBorder="1" applyAlignment="1">
      <alignment horizontal="center"/>
    </xf>
    <xf numFmtId="169" fontId="6" fillId="35" borderId="0" xfId="0" applyNumberFormat="1" applyFont="1" applyFill="1" applyBorder="1" applyAlignment="1">
      <alignment/>
    </xf>
    <xf numFmtId="0" fontId="0" fillId="0" borderId="0" xfId="0" applyFont="1" applyAlignment="1">
      <alignment horizontal="left" vertical="top" wrapText="1"/>
    </xf>
    <xf numFmtId="174" fontId="0" fillId="0" borderId="0" xfId="0" applyNumberFormat="1" applyAlignment="1">
      <alignment/>
    </xf>
    <xf numFmtId="183" fontId="47" fillId="0" borderId="0" xfId="57" applyNumberFormat="1" applyFont="1" applyAlignment="1">
      <alignment/>
    </xf>
    <xf numFmtId="176" fontId="47" fillId="0" borderId="0" xfId="57" applyNumberFormat="1" applyFont="1" applyAlignment="1">
      <alignment/>
    </xf>
    <xf numFmtId="169" fontId="0" fillId="0" borderId="0" xfId="0" applyNumberFormat="1" applyFont="1" applyAlignment="1">
      <alignment/>
    </xf>
    <xf numFmtId="172" fontId="0" fillId="0" borderId="0" xfId="0" applyNumberFormat="1" applyBorder="1" applyAlignment="1">
      <alignment/>
    </xf>
    <xf numFmtId="0" fontId="0" fillId="0" borderId="0" xfId="0" applyFont="1" applyAlignment="1">
      <alignment vertical="top" wrapText="1"/>
    </xf>
    <xf numFmtId="185" fontId="0" fillId="0" borderId="0" xfId="0" applyNumberFormat="1" applyAlignment="1">
      <alignment/>
    </xf>
    <xf numFmtId="176" fontId="0" fillId="0" borderId="0" xfId="57" applyNumberFormat="1" applyFont="1" applyAlignment="1">
      <alignment/>
    </xf>
    <xf numFmtId="184" fontId="0" fillId="0" borderId="0" xfId="0" applyNumberFormat="1" applyFont="1" applyAlignment="1">
      <alignment/>
    </xf>
    <xf numFmtId="10" fontId="48" fillId="0" borderId="0" xfId="57" applyNumberFormat="1" applyFont="1" applyAlignment="1">
      <alignment/>
    </xf>
    <xf numFmtId="0" fontId="0" fillId="0" borderId="0" xfId="0" applyFont="1" applyAlignment="1">
      <alignment horizontal="left" vertical="top" wrapText="1"/>
    </xf>
    <xf numFmtId="0" fontId="3" fillId="37" borderId="0" xfId="0" applyFont="1" applyFill="1" applyAlignment="1">
      <alignment horizontal="left"/>
    </xf>
    <xf numFmtId="0" fontId="0" fillId="33" borderId="13" xfId="0" applyFill="1" applyBorder="1" applyAlignment="1">
      <alignment horizontal="center"/>
    </xf>
    <xf numFmtId="0" fontId="0" fillId="34" borderId="13" xfId="0" applyFill="1" applyBorder="1" applyAlignment="1">
      <alignment horizontal="center"/>
    </xf>
    <xf numFmtId="0" fontId="0" fillId="0" borderId="0" xfId="0" applyFont="1" applyAlignment="1">
      <alignment horizontal="left" vertical="top"/>
    </xf>
    <xf numFmtId="0" fontId="0" fillId="0" borderId="0" xfId="0" applyFont="1" applyAlignment="1">
      <alignment horizontal="center" vertical="top" wrapText="1"/>
    </xf>
    <xf numFmtId="12" fontId="0" fillId="0" borderId="0" xfId="0" applyNumberFormat="1" applyFont="1" applyAlignment="1">
      <alignment horizontal="left" wrapText="1"/>
    </xf>
    <xf numFmtId="0" fontId="3" fillId="37" borderId="0" xfId="0" applyFont="1" applyFill="1" applyAlignment="1">
      <alignment horizontal="center"/>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Statistik\11Stat\Tab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vedmenu"/>
      <sheetName val="Bruttoenergiforbrug (k)"/>
      <sheetName val="Forbrug i alt (k)"/>
      <sheetName val="Produktionserhverv (k)"/>
      <sheetName val="Handel &amp; service (k)"/>
      <sheetName val="Husholdninger (k)"/>
      <sheetName val="Opvarmning (k)"/>
      <sheetName val="Netto opvarmning (k)"/>
      <sheetName val="Forbrug af el (k)"/>
      <sheetName val="Emissioner (k)"/>
      <sheetName val="Bruttoenergiforbrug (f)"/>
      <sheetName val="Brændselsforbrug"/>
      <sheetName val="Energisektor"/>
      <sheetName val="Forbrug i alt (f)"/>
      <sheetName val="Transport (f)"/>
      <sheetName val="Produktionserhverv (f)"/>
      <sheetName val="Handel &amp; service (f)"/>
      <sheetName val="Husholdninger (f)"/>
      <sheetName val="Opvarmning (f)"/>
      <sheetName val="Netto opvarmning (f)"/>
      <sheetName val="Forbrug af el (f)"/>
      <sheetName val="Emissioner (f)"/>
      <sheetName val="Produktion af primær energi"/>
      <sheetName val="Vedvarende energi"/>
      <sheetName val="El produktion"/>
      <sheetName val="Brændselsforbrug ved el prod."/>
      <sheetName val="Fjv produktion"/>
      <sheetName val="Brændselsforbrug ved fjv prod."/>
      <sheetName val="Produktion af bygas"/>
      <sheetName val="Oversigt energibalance"/>
      <sheetName val="Detaljeret opgørelse"/>
      <sheetName val="Beregningsforudsætninger"/>
      <sheetName val="Tab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406"/>
  <sheetViews>
    <sheetView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J374" sqref="J374"/>
    </sheetView>
  </sheetViews>
  <sheetFormatPr defaultColWidth="9.140625" defaultRowHeight="12.75"/>
  <cols>
    <col min="1" max="1" width="22.28125" style="3" customWidth="1"/>
    <col min="3" max="3" width="13.00390625" style="1" customWidth="1"/>
    <col min="4" max="4" width="12.28125" style="0" customWidth="1"/>
    <col min="5" max="5" width="12.421875" style="0" customWidth="1"/>
    <col min="6" max="6" width="10.8515625" style="0" customWidth="1"/>
    <col min="7" max="7" width="14.57421875" style="0" customWidth="1"/>
    <col min="8" max="8" width="14.28125" style="0" customWidth="1"/>
    <col min="10" max="10" width="21.7109375" style="3" customWidth="1"/>
    <col min="11" max="11" width="23.7109375" style="0" customWidth="1"/>
    <col min="12" max="12" width="27.421875" style="0" customWidth="1"/>
    <col min="13" max="13" width="10.7109375" style="0" bestFit="1" customWidth="1"/>
    <col min="14" max="14" width="9.00390625" style="0" bestFit="1" customWidth="1"/>
    <col min="15" max="15" width="10.28125" style="0" bestFit="1" customWidth="1"/>
    <col min="16" max="16" width="9.7109375" style="0" bestFit="1" customWidth="1"/>
    <col min="17" max="17" width="9.00390625" style="0" bestFit="1" customWidth="1"/>
  </cols>
  <sheetData>
    <row r="1" ht="12.75"/>
    <row r="2" spans="1:10" ht="26.25">
      <c r="A2" s="94" t="s">
        <v>17</v>
      </c>
      <c r="B2" s="94"/>
      <c r="C2" s="94"/>
      <c r="D2" s="94"/>
      <c r="G2" s="94" t="s">
        <v>56</v>
      </c>
      <c r="H2" s="94"/>
      <c r="I2" s="94"/>
      <c r="J2" s="94"/>
    </row>
    <row r="3" spans="1:10" ht="12.75">
      <c r="A3" s="5"/>
      <c r="C3" s="27"/>
      <c r="D3" s="95" t="s">
        <v>42</v>
      </c>
      <c r="E3" s="95"/>
      <c r="F3" s="95"/>
      <c r="G3" s="95"/>
      <c r="H3" s="95"/>
      <c r="J3" s="5"/>
    </row>
    <row r="4" spans="1:10" ht="39" thickBot="1">
      <c r="A4" s="6" t="s">
        <v>18</v>
      </c>
      <c r="C4" s="6" t="s">
        <v>16</v>
      </c>
      <c r="D4" s="28" t="s">
        <v>12</v>
      </c>
      <c r="E4" s="28" t="s">
        <v>13</v>
      </c>
      <c r="F4" s="29" t="s">
        <v>14</v>
      </c>
      <c r="G4" s="29" t="s">
        <v>43</v>
      </c>
      <c r="H4" s="29" t="s">
        <v>15</v>
      </c>
      <c r="J4" s="6"/>
    </row>
    <row r="5" spans="1:10" ht="12.75">
      <c r="A5" s="26"/>
      <c r="C5" s="32"/>
      <c r="D5" s="96" t="s">
        <v>67</v>
      </c>
      <c r="E5" s="96"/>
      <c r="F5" s="96"/>
      <c r="G5" s="96"/>
      <c r="H5" s="96"/>
      <c r="J5" s="26"/>
    </row>
    <row r="6" spans="1:10" ht="26.25" customHeight="1" thickBot="1">
      <c r="A6" s="33"/>
      <c r="C6" s="33" t="s">
        <v>64</v>
      </c>
      <c r="D6" s="34" t="s">
        <v>68</v>
      </c>
      <c r="E6" s="34" t="s">
        <v>69</v>
      </c>
      <c r="F6" s="35" t="s">
        <v>70</v>
      </c>
      <c r="G6" s="35" t="s">
        <v>71</v>
      </c>
      <c r="H6" s="35" t="s">
        <v>72</v>
      </c>
      <c r="J6" s="33" t="s">
        <v>57</v>
      </c>
    </row>
    <row r="7" spans="3:13" ht="12.75">
      <c r="C7" s="8"/>
      <c r="D7" s="4"/>
      <c r="E7" s="4"/>
      <c r="F7" s="4"/>
      <c r="G7" s="4"/>
      <c r="H7" s="4"/>
      <c r="K7" s="10"/>
      <c r="L7" s="41"/>
      <c r="M7" s="41"/>
    </row>
    <row r="8" spans="1:13" ht="12.75">
      <c r="A8" s="2">
        <v>2005</v>
      </c>
      <c r="C8" s="12">
        <f aca="true" t="shared" si="0" ref="C8:C15">SUM(D8:H8)</f>
        <v>1311683.2350485069</v>
      </c>
      <c r="D8" s="10">
        <v>796223.6900000001</v>
      </c>
      <c r="E8" s="10">
        <v>392868.337953815</v>
      </c>
      <c r="F8" s="69">
        <f>SUM(F48:F51)</f>
        <v>0</v>
      </c>
      <c r="G8" s="10">
        <f>SUM(G48:G51)</f>
        <v>17006.335423131135</v>
      </c>
      <c r="H8" s="10">
        <f>SUM(H48:H51)</f>
        <v>105584.87167156035</v>
      </c>
      <c r="J8" s="2">
        <v>2005</v>
      </c>
      <c r="K8" s="10"/>
      <c r="L8" s="60"/>
      <c r="M8" s="59"/>
    </row>
    <row r="9" spans="1:13" ht="12.75">
      <c r="A9" s="2">
        <v>2006</v>
      </c>
      <c r="C9" s="12">
        <f t="shared" si="0"/>
        <v>1238469.0114013755</v>
      </c>
      <c r="D9" s="10">
        <v>724062.38</v>
      </c>
      <c r="E9" s="10">
        <v>390346.5248613</v>
      </c>
      <c r="F9" s="69">
        <f>SUM(F53:F56)</f>
        <v>0</v>
      </c>
      <c r="G9" s="10">
        <f>SUM(G53:G56)</f>
        <v>17291.61620546261</v>
      </c>
      <c r="H9" s="10">
        <f>SUM(H53:H56)</f>
        <v>106768.49033461286</v>
      </c>
      <c r="J9" s="2">
        <v>2006</v>
      </c>
      <c r="K9" s="10"/>
      <c r="L9" s="60"/>
      <c r="M9" s="59"/>
    </row>
    <row r="10" spans="1:13" ht="12.75">
      <c r="A10" s="2">
        <v>2007</v>
      </c>
      <c r="C10" s="12">
        <f t="shared" si="0"/>
        <v>1135508.151342985</v>
      </c>
      <c r="D10" s="10">
        <v>652260.507</v>
      </c>
      <c r="E10" s="10">
        <v>346146.14049909</v>
      </c>
      <c r="F10" s="69">
        <f>SUM(F58:F61)</f>
        <v>0</v>
      </c>
      <c r="G10" s="10">
        <f>SUM(G58:G61)</f>
        <v>17889.1352215319</v>
      </c>
      <c r="H10" s="10">
        <f>SUM(H58:H61)</f>
        <v>119212.36862236312</v>
      </c>
      <c r="J10" s="2">
        <v>2007</v>
      </c>
      <c r="K10" s="10"/>
      <c r="L10" s="60"/>
      <c r="M10" s="59"/>
    </row>
    <row r="11" spans="1:13" ht="12.75">
      <c r="A11" s="2">
        <v>2008</v>
      </c>
      <c r="C11" s="12">
        <f t="shared" si="0"/>
        <v>1116872.874167992</v>
      </c>
      <c r="D11" s="10">
        <v>603525.081</v>
      </c>
      <c r="E11" s="10">
        <v>377644.16237351997</v>
      </c>
      <c r="F11" s="69">
        <f>SUM(F63:F66)</f>
        <v>0</v>
      </c>
      <c r="G11" s="10">
        <f>SUM(G63:G66)</f>
        <v>18679.2092534641</v>
      </c>
      <c r="H11" s="10">
        <f>SUM(H63:H66)</f>
        <v>117024.421541008</v>
      </c>
      <c r="J11" s="2">
        <v>2008</v>
      </c>
      <c r="K11" s="10"/>
      <c r="L11" s="60"/>
      <c r="M11" s="59"/>
    </row>
    <row r="12" spans="1:16" ht="12.75">
      <c r="A12" s="2">
        <v>2009</v>
      </c>
      <c r="C12" s="12">
        <f t="shared" si="0"/>
        <v>1005112.275938685</v>
      </c>
      <c r="D12" s="10">
        <v>554826.033</v>
      </c>
      <c r="E12" s="10">
        <v>315243.06944284</v>
      </c>
      <c r="F12" s="69">
        <f>SUM(F68:F71)</f>
        <v>0</v>
      </c>
      <c r="G12" s="69">
        <f>SUM(G68:G71)</f>
        <v>17705.01057952412</v>
      </c>
      <c r="H12" s="69">
        <f>SUM(H68:H71)</f>
        <v>117338.16291632078</v>
      </c>
      <c r="J12" s="2">
        <v>2009</v>
      </c>
      <c r="K12" s="10"/>
      <c r="L12" s="60"/>
      <c r="M12" s="10"/>
      <c r="N12" s="10"/>
      <c r="O12" s="10"/>
      <c r="P12" s="10"/>
    </row>
    <row r="13" spans="1:16" ht="12.75">
      <c r="A13" s="2">
        <v>2010</v>
      </c>
      <c r="C13" s="12">
        <f t="shared" si="0"/>
        <v>978480.5280914668</v>
      </c>
      <c r="D13" s="10">
        <v>522732.76800000004</v>
      </c>
      <c r="E13" s="10">
        <v>307293.79562044004</v>
      </c>
      <c r="F13" s="69">
        <f>SUM(F73:F76)</f>
        <v>0</v>
      </c>
      <c r="G13" s="69">
        <f>SUM(G73:G76)</f>
        <v>17147.952799547926</v>
      </c>
      <c r="H13" s="69">
        <f>SUM(H73:H76)</f>
        <v>131306.01167147871</v>
      </c>
      <c r="J13" s="2">
        <v>2010</v>
      </c>
      <c r="K13" s="10"/>
      <c r="L13" s="60"/>
      <c r="M13" s="10"/>
      <c r="N13" s="10"/>
      <c r="O13" s="10"/>
      <c r="P13" s="10"/>
    </row>
    <row r="14" spans="1:16" ht="12.75">
      <c r="A14" s="2">
        <v>2011</v>
      </c>
      <c r="C14" s="12">
        <f t="shared" si="0"/>
        <v>865201.9270694788</v>
      </c>
      <c r="D14" s="10">
        <v>470446.66</v>
      </c>
      <c r="E14" s="10">
        <v>246856.4259001788</v>
      </c>
      <c r="F14" s="69">
        <f>SUM(F78:F81)</f>
        <v>0</v>
      </c>
      <c r="G14" s="69">
        <f>SUM(G78:G81)</f>
        <v>17292.311169300003</v>
      </c>
      <c r="H14" s="69">
        <f>SUM(H78:H81)</f>
        <v>130606.53</v>
      </c>
      <c r="J14" s="2">
        <v>2011</v>
      </c>
      <c r="K14" s="10"/>
      <c r="L14" s="60"/>
      <c r="M14" s="10"/>
      <c r="N14" s="10"/>
      <c r="O14" s="10"/>
      <c r="P14" s="10"/>
    </row>
    <row r="15" spans="1:16" ht="12.75">
      <c r="A15" s="2">
        <v>2012</v>
      </c>
      <c r="C15" s="12">
        <f t="shared" si="0"/>
        <v>789979.3165390635</v>
      </c>
      <c r="D15" s="10">
        <v>429139.613</v>
      </c>
      <c r="E15" s="10">
        <v>215693.92573003343</v>
      </c>
      <c r="F15" s="69">
        <f>SUM(F83:F86)</f>
        <v>0</v>
      </c>
      <c r="G15" s="69">
        <f>SUM(G83:G86)</f>
        <v>16028.719443000013</v>
      </c>
      <c r="H15" s="69">
        <f>SUM(H83:H86)</f>
        <v>129117.05836602996</v>
      </c>
      <c r="J15" s="2">
        <v>2012</v>
      </c>
      <c r="K15" s="10"/>
      <c r="L15" s="60"/>
      <c r="M15" s="10"/>
      <c r="N15" s="10"/>
      <c r="O15" s="10"/>
      <c r="P15" s="10"/>
    </row>
    <row r="16" spans="1:16" ht="12.75">
      <c r="A16" s="2">
        <v>2013</v>
      </c>
      <c r="C16" s="12">
        <f aca="true" t="shared" si="1" ref="C16:C21">SUM(D16:H16)</f>
        <v>702653.3889106571</v>
      </c>
      <c r="D16" s="10">
        <v>373364.958</v>
      </c>
      <c r="E16" s="10">
        <v>179049.07460898528</v>
      </c>
      <c r="F16" s="69">
        <f>SUM(F88:F91)</f>
        <v>0</v>
      </c>
      <c r="G16" s="10">
        <f>SUM(G88:G91)</f>
        <v>15720.645916141728</v>
      </c>
      <c r="H16" s="10">
        <f>SUM(H88:H91)</f>
        <v>134518.71038553028</v>
      </c>
      <c r="J16" s="2">
        <v>2013</v>
      </c>
      <c r="K16" s="10"/>
      <c r="L16" s="60"/>
      <c r="M16" s="10"/>
      <c r="N16" s="10"/>
      <c r="O16" s="10"/>
      <c r="P16" s="10"/>
    </row>
    <row r="17" spans="1:16" ht="12.75">
      <c r="A17" s="2">
        <v>2014</v>
      </c>
      <c r="C17" s="12">
        <f t="shared" si="1"/>
        <v>678725.251388202</v>
      </c>
      <c r="D17" s="10">
        <f>SUM(D93:D96)</f>
        <v>349607.58700000006</v>
      </c>
      <c r="E17" s="10">
        <f>SUM(E93:E96)</f>
        <v>172823.55580999676</v>
      </c>
      <c r="F17" s="69">
        <f>SUM(F93:F96)</f>
        <v>0</v>
      </c>
      <c r="G17" s="10">
        <f>SUM(G93:G96)</f>
        <v>15874.560153500832</v>
      </c>
      <c r="H17" s="10">
        <f>SUM(H93:H96)</f>
        <v>140419.54842470417</v>
      </c>
      <c r="I17" s="58"/>
      <c r="J17" s="2">
        <v>2014</v>
      </c>
      <c r="K17" s="10"/>
      <c r="L17" s="60"/>
      <c r="M17" s="60"/>
      <c r="N17" s="60"/>
      <c r="O17" s="60"/>
      <c r="P17" s="60"/>
    </row>
    <row r="18" spans="1:16" ht="12.75">
      <c r="A18" s="2">
        <v>2015</v>
      </c>
      <c r="C18" s="12">
        <f t="shared" si="1"/>
        <v>675490.1668918596</v>
      </c>
      <c r="D18" s="10">
        <f>SUM(D98:D101)</f>
        <v>330661.91599999997</v>
      </c>
      <c r="E18" s="10">
        <f>SUM(E98:E101)</f>
        <v>172567.62942939714</v>
      </c>
      <c r="F18" s="69">
        <f>SUM(F98:F101)</f>
        <v>0</v>
      </c>
      <c r="G18" s="13">
        <f>SUM(G98:G101)</f>
        <v>15869.781510569996</v>
      </c>
      <c r="H18" s="10">
        <f>SUM(H98:H101)</f>
        <v>156390.83995189247</v>
      </c>
      <c r="I18" s="58"/>
      <c r="J18" s="2">
        <v>2015</v>
      </c>
      <c r="K18" s="10"/>
      <c r="L18" s="60"/>
      <c r="M18" s="60"/>
      <c r="N18" s="60"/>
      <c r="O18" s="10"/>
      <c r="P18" s="10"/>
    </row>
    <row r="19" spans="1:14" ht="12.75">
      <c r="A19" s="2">
        <v>2016</v>
      </c>
      <c r="C19" s="12">
        <f t="shared" si="1"/>
        <v>639448.7759353496</v>
      </c>
      <c r="D19" s="10">
        <f>SUM(D103:D106)</f>
        <v>297748.082</v>
      </c>
      <c r="E19" s="10">
        <f>SUM(E103:E106)</f>
        <v>169203.69538140798</v>
      </c>
      <c r="F19" s="69">
        <f>SUM(F103:F106)</f>
        <v>0</v>
      </c>
      <c r="G19" s="13">
        <f>SUM(G103:G106)</f>
        <v>15717.847660200001</v>
      </c>
      <c r="H19" s="10">
        <f>SUM(H103:H106)</f>
        <v>156779.1508937416</v>
      </c>
      <c r="I19" s="58"/>
      <c r="J19" s="2">
        <v>2016</v>
      </c>
      <c r="K19" s="10"/>
      <c r="L19" s="60"/>
      <c r="M19" s="60"/>
      <c r="N19" s="60"/>
    </row>
    <row r="20" spans="1:14" ht="12.75">
      <c r="A20" s="2">
        <v>2017</v>
      </c>
      <c r="C20" s="12">
        <f>SUM(D20:H20)</f>
        <v>654170.9478917343</v>
      </c>
      <c r="D20" s="10">
        <f>SUM(D108:D111)</f>
        <v>289689.581</v>
      </c>
      <c r="E20" s="10">
        <f>SUM(E108:E111)</f>
        <v>181801.030596955</v>
      </c>
      <c r="F20" s="69">
        <f>SUM(F108:F111)</f>
        <v>0</v>
      </c>
      <c r="G20" s="13">
        <f>SUM(G108:G111)</f>
        <v>16505.747209800025</v>
      </c>
      <c r="H20" s="10">
        <f>SUM(H108:H111)</f>
        <v>166174.5890849793</v>
      </c>
      <c r="I20" s="58"/>
      <c r="J20" s="2">
        <v>2017</v>
      </c>
      <c r="K20" s="10"/>
      <c r="L20" s="60"/>
      <c r="M20" s="60"/>
      <c r="N20" s="60"/>
    </row>
    <row r="21" spans="1:14" ht="12.75">
      <c r="A21" s="2">
        <v>2018</v>
      </c>
      <c r="C21" s="12">
        <f t="shared" si="1"/>
        <v>579631.9289976294</v>
      </c>
      <c r="D21" s="10">
        <f>SUM(D113:D116)</f>
        <v>242815.066</v>
      </c>
      <c r="E21" s="10">
        <f>SUM(E113:E116)</f>
        <v>154539.409689274</v>
      </c>
      <c r="F21" s="69">
        <f>SUM(F113:F116)</f>
        <v>0</v>
      </c>
      <c r="G21" s="13">
        <f>SUM(G113:G116)</f>
        <v>16004.75882984999</v>
      </c>
      <c r="H21" s="10">
        <f>SUM(H113:H116)</f>
        <v>166272.69447850538</v>
      </c>
      <c r="I21" s="58"/>
      <c r="J21" s="2">
        <v>2018</v>
      </c>
      <c r="K21" s="10"/>
      <c r="L21" s="60"/>
      <c r="M21" s="60"/>
      <c r="N21" s="60"/>
    </row>
    <row r="22" spans="1:14" ht="12.75">
      <c r="A22" s="2">
        <v>2019</v>
      </c>
      <c r="C22" s="12">
        <f>SUM(D22:H22)</f>
        <v>522061.82079412934</v>
      </c>
      <c r="D22" s="10">
        <f>SUM(D118:D121)</f>
        <v>215741.062</v>
      </c>
      <c r="E22" s="10">
        <f>SUM(E118:E121)</f>
        <v>115292.04405058</v>
      </c>
      <c r="F22" s="69">
        <f>SUM(F118:F121)</f>
        <v>0</v>
      </c>
      <c r="G22" s="13">
        <f>SUM(G118:G121)</f>
        <v>16068.201846371963</v>
      </c>
      <c r="H22" s="10">
        <f>SUM(H118:H121)</f>
        <v>174960.5128971773</v>
      </c>
      <c r="I22" s="58"/>
      <c r="J22" s="2">
        <v>2019</v>
      </c>
      <c r="K22" s="10"/>
      <c r="L22" s="60"/>
      <c r="M22" s="60"/>
      <c r="N22" s="60"/>
    </row>
    <row r="23" spans="1:14" ht="12.75">
      <c r="A23" s="2">
        <v>2020</v>
      </c>
      <c r="C23" s="12">
        <f>SUM(D23:H23)</f>
        <v>397612.1483263428</v>
      </c>
      <c r="D23" s="10">
        <f>SUM(D123:D126)</f>
        <v>151368.90099999998</v>
      </c>
      <c r="E23" s="10">
        <f>SUM(E123:E126)</f>
        <v>49668.9471669</v>
      </c>
      <c r="F23" s="69">
        <f>SUM(F123:F126)</f>
        <v>0</v>
      </c>
      <c r="G23" s="10">
        <f>SUM(G123:G126)</f>
        <v>15989.059201068018</v>
      </c>
      <c r="H23" s="10">
        <f>SUM(H123:H126)</f>
        <v>180585.2409583748</v>
      </c>
      <c r="I23" s="58"/>
      <c r="J23" s="2">
        <v>2020</v>
      </c>
      <c r="K23" s="10"/>
      <c r="L23" s="60"/>
      <c r="M23" s="60"/>
      <c r="N23" s="60"/>
    </row>
    <row r="24" spans="1:14" ht="12.75">
      <c r="A24" s="2">
        <v>2021</v>
      </c>
      <c r="C24" s="12">
        <f>SUM(D24:H24)</f>
        <v>398233.5876193413</v>
      </c>
      <c r="D24" s="10">
        <f>SUM(D128:D131)</f>
        <v>139180.336</v>
      </c>
      <c r="E24" s="10">
        <f>SUM(E128:E131)</f>
        <v>52543.98060826566</v>
      </c>
      <c r="F24" s="69">
        <f>SUM(F128:F131)</f>
        <v>0</v>
      </c>
      <c r="G24" s="10">
        <f>SUM(G128:G131)</f>
        <v>15969.37001596202</v>
      </c>
      <c r="H24" s="10">
        <f>SUM(H128:H131)</f>
        <v>190539.90099511362</v>
      </c>
      <c r="I24" s="58"/>
      <c r="J24" s="2">
        <v>2021</v>
      </c>
      <c r="K24" s="10"/>
      <c r="L24" s="60"/>
      <c r="M24" s="60"/>
      <c r="N24" s="60"/>
    </row>
    <row r="25" spans="1:14" ht="12.75">
      <c r="A25" s="2">
        <v>2022</v>
      </c>
      <c r="C25" s="10"/>
      <c r="D25" s="10"/>
      <c r="E25" s="10"/>
      <c r="F25" s="69"/>
      <c r="G25" s="10"/>
      <c r="H25" s="10"/>
      <c r="I25" s="58"/>
      <c r="J25" s="2"/>
      <c r="K25" s="10"/>
      <c r="L25" s="60"/>
      <c r="M25" s="60"/>
      <c r="N25" s="60"/>
    </row>
    <row r="26" spans="3:16" ht="12.75">
      <c r="C26" s="66"/>
      <c r="D26" s="66"/>
      <c r="E26" s="66"/>
      <c r="F26" s="66"/>
      <c r="G26" s="66"/>
      <c r="H26" s="66"/>
      <c r="K26" s="71"/>
      <c r="L26" s="71"/>
      <c r="M26" s="71"/>
      <c r="N26" s="71"/>
      <c r="O26" s="71"/>
      <c r="P26" s="71"/>
    </row>
    <row r="27" spans="1:17" s="41" customFormat="1" ht="12.75">
      <c r="A27" s="2" t="s">
        <v>208</v>
      </c>
      <c r="C27" s="12"/>
      <c r="D27" s="50"/>
      <c r="E27" s="50"/>
      <c r="F27" s="69"/>
      <c r="G27" s="14"/>
      <c r="H27" s="14"/>
      <c r="J27" s="2" t="s">
        <v>209</v>
      </c>
      <c r="L27" s="83"/>
      <c r="M27" s="83"/>
      <c r="N27" s="83"/>
      <c r="O27" s="83"/>
      <c r="P27" s="83"/>
      <c r="Q27" s="83"/>
    </row>
    <row r="28" spans="1:18" ht="12.75">
      <c r="A28" s="2">
        <v>2005</v>
      </c>
      <c r="C28" s="9">
        <f aca="true" t="shared" si="2" ref="C28:H28">SUM(C139:C149)</f>
        <v>1199735.3277730488</v>
      </c>
      <c r="D28" s="10">
        <f t="shared" si="2"/>
        <v>733026.8480000001</v>
      </c>
      <c r="E28" s="10">
        <f t="shared" si="2"/>
        <v>354333.206602915</v>
      </c>
      <c r="F28" s="69">
        <f t="shared" si="2"/>
        <v>0</v>
      </c>
      <c r="G28" s="10">
        <f t="shared" si="2"/>
        <v>15589.144999999999</v>
      </c>
      <c r="H28" s="10">
        <f t="shared" si="2"/>
        <v>96786.13236559699</v>
      </c>
      <c r="J28" s="2">
        <v>2005</v>
      </c>
      <c r="K28" s="83"/>
      <c r="L28" s="83"/>
      <c r="M28" s="83"/>
      <c r="N28" s="83"/>
      <c r="O28" s="83"/>
      <c r="P28" s="83"/>
      <c r="Q28" s="83"/>
      <c r="R28" s="83"/>
    </row>
    <row r="29" spans="1:18" ht="12.75">
      <c r="A29" s="2">
        <v>2006</v>
      </c>
      <c r="C29" s="9">
        <f aca="true" t="shared" si="3" ref="C29:H29">SUM(C152:C162)</f>
        <v>1129900.9163664626</v>
      </c>
      <c r="D29" s="10">
        <f t="shared" si="3"/>
        <v>661705.328</v>
      </c>
      <c r="E29" s="10">
        <f t="shared" si="3"/>
        <v>354473.8240380599</v>
      </c>
      <c r="F29" s="69">
        <f t="shared" si="3"/>
        <v>0</v>
      </c>
      <c r="G29" s="10">
        <f t="shared" si="3"/>
        <v>15850.651666666668</v>
      </c>
      <c r="H29" s="10">
        <f t="shared" si="3"/>
        <v>97871.11614006179</v>
      </c>
      <c r="J29" s="2">
        <v>2006</v>
      </c>
      <c r="K29" s="83"/>
      <c r="L29" s="83"/>
      <c r="M29" s="83"/>
      <c r="N29" s="83"/>
      <c r="O29" s="83"/>
      <c r="P29" s="83"/>
      <c r="Q29" s="83"/>
      <c r="R29" s="83"/>
    </row>
    <row r="30" spans="1:18" ht="12.75">
      <c r="A30" s="2">
        <v>2007</v>
      </c>
      <c r="C30" s="9">
        <f aca="true" t="shared" si="4" ref="C30:H30">SUM(C165:C175)</f>
        <v>1034169.8802977004</v>
      </c>
      <c r="D30" s="10">
        <f t="shared" si="4"/>
        <v>599342.385</v>
      </c>
      <c r="E30" s="10">
        <f t="shared" si="4"/>
        <v>309151.11677413003</v>
      </c>
      <c r="F30" s="69">
        <f t="shared" si="4"/>
        <v>0</v>
      </c>
      <c r="G30" s="10">
        <f t="shared" si="4"/>
        <v>16398.378333333334</v>
      </c>
      <c r="H30" s="10">
        <f t="shared" si="4"/>
        <v>109278.00457049953</v>
      </c>
      <c r="J30" s="2">
        <v>2007</v>
      </c>
      <c r="K30" s="83"/>
      <c r="L30" s="83"/>
      <c r="M30" s="83"/>
      <c r="N30" s="83"/>
      <c r="O30" s="83"/>
      <c r="P30" s="83"/>
      <c r="Q30" s="83"/>
      <c r="R30" s="83"/>
    </row>
    <row r="31" spans="1:18" ht="12.75">
      <c r="A31" s="2">
        <v>2008</v>
      </c>
      <c r="C31" s="9">
        <f aca="true" t="shared" si="5" ref="C31:H31">SUM(C178:C188)</f>
        <v>1020936.8582747729</v>
      </c>
      <c r="D31" s="10">
        <f t="shared" si="5"/>
        <v>553811.9639999999</v>
      </c>
      <c r="E31" s="10">
        <f t="shared" si="5"/>
        <v>342729.89937983995</v>
      </c>
      <c r="F31" s="69">
        <f t="shared" si="5"/>
        <v>0</v>
      </c>
      <c r="G31" s="10">
        <f t="shared" si="5"/>
        <v>17122.60916666667</v>
      </c>
      <c r="H31" s="10">
        <f t="shared" si="5"/>
        <v>107272.38641259067</v>
      </c>
      <c r="J31" s="2">
        <v>2008</v>
      </c>
      <c r="K31" s="83"/>
      <c r="L31" s="83"/>
      <c r="M31" s="83"/>
      <c r="N31" s="83"/>
      <c r="O31" s="83"/>
      <c r="P31" s="83"/>
      <c r="Q31" s="83"/>
      <c r="R31" s="83"/>
    </row>
    <row r="32" spans="1:18" ht="12.75">
      <c r="A32" s="2">
        <v>2009</v>
      </c>
      <c r="C32" s="9">
        <f aca="true" t="shared" si="6" ref="C32:H32">SUM(C191:C201)</f>
        <v>921724.6744871244</v>
      </c>
      <c r="D32" s="10">
        <f t="shared" si="6"/>
        <v>513585.63600000006</v>
      </c>
      <c r="E32" s="10">
        <f t="shared" si="6"/>
        <v>284349.46278259996</v>
      </c>
      <c r="F32" s="69">
        <f t="shared" si="6"/>
        <v>0</v>
      </c>
      <c r="G32" s="10">
        <f t="shared" si="6"/>
        <v>16229.592499999997</v>
      </c>
      <c r="H32" s="10">
        <f t="shared" si="6"/>
        <v>107559.98267329406</v>
      </c>
      <c r="J32" s="2">
        <v>2009</v>
      </c>
      <c r="K32" s="83"/>
      <c r="L32" s="83"/>
      <c r="M32" s="83"/>
      <c r="N32" s="83"/>
      <c r="O32" s="83"/>
      <c r="P32" s="83"/>
      <c r="Q32" s="83"/>
      <c r="R32" s="83"/>
    </row>
    <row r="33" spans="1:18" ht="12.75">
      <c r="A33" s="2">
        <v>2010</v>
      </c>
      <c r="C33" s="9">
        <f aca="true" t="shared" si="7" ref="C33:H33">SUM(C204:C214)</f>
        <v>892406.1057238278</v>
      </c>
      <c r="D33" s="10">
        <f t="shared" si="7"/>
        <v>475157.482</v>
      </c>
      <c r="E33" s="10">
        <f t="shared" si="7"/>
        <v>281165.82295872003</v>
      </c>
      <c r="F33" s="69">
        <f t="shared" si="7"/>
        <v>0</v>
      </c>
      <c r="G33" s="10">
        <f t="shared" si="7"/>
        <v>15718.95416666667</v>
      </c>
      <c r="H33" s="10">
        <f t="shared" si="7"/>
        <v>120366.31218161834</v>
      </c>
      <c r="J33" s="2">
        <v>2010</v>
      </c>
      <c r="K33" s="83"/>
      <c r="L33" s="83"/>
      <c r="M33" s="83"/>
      <c r="N33" s="83"/>
      <c r="O33" s="83"/>
      <c r="P33" s="83"/>
      <c r="Q33" s="83"/>
      <c r="R33" s="83"/>
    </row>
    <row r="34" spans="1:18" ht="12.75">
      <c r="A34" s="2">
        <v>2011</v>
      </c>
      <c r="C34" s="9">
        <f aca="true" t="shared" si="8" ref="C34:H34">SUM(C217:C228)</f>
        <v>865201.9270694787</v>
      </c>
      <c r="D34" s="10">
        <f t="shared" si="8"/>
        <v>470446.66</v>
      </c>
      <c r="E34" s="10">
        <f t="shared" si="8"/>
        <v>246856.42590017876</v>
      </c>
      <c r="F34" s="69">
        <f t="shared" si="8"/>
        <v>0</v>
      </c>
      <c r="G34" s="10">
        <f t="shared" si="8"/>
        <v>17292.31</v>
      </c>
      <c r="H34" s="10">
        <f t="shared" si="8"/>
        <v>130608.1854763583</v>
      </c>
      <c r="J34" s="2">
        <v>2011</v>
      </c>
      <c r="K34" s="83"/>
      <c r="L34" s="83"/>
      <c r="M34" s="83"/>
      <c r="N34" s="83"/>
      <c r="O34" s="83"/>
      <c r="P34" s="83"/>
      <c r="Q34" s="83"/>
      <c r="R34" s="83"/>
    </row>
    <row r="35" spans="1:18" ht="12.75">
      <c r="A35" s="2">
        <v>2012</v>
      </c>
      <c r="C35" s="9">
        <f aca="true" t="shared" si="9" ref="C35:H35">SUM(C230:C240)</f>
        <v>724846.7813444518</v>
      </c>
      <c r="D35" s="10">
        <f t="shared" si="9"/>
        <v>393120.147</v>
      </c>
      <c r="E35" s="10">
        <f t="shared" si="9"/>
        <v>198674.55501292518</v>
      </c>
      <c r="F35" s="69">
        <f t="shared" si="9"/>
        <v>0</v>
      </c>
      <c r="G35" s="10">
        <f t="shared" si="9"/>
        <v>14692.992822750013</v>
      </c>
      <c r="H35" s="10">
        <f t="shared" si="9"/>
        <v>118359.08650877659</v>
      </c>
      <c r="J35" s="2">
        <v>2012</v>
      </c>
      <c r="K35" s="83"/>
      <c r="L35" s="83"/>
      <c r="M35" s="83"/>
      <c r="N35" s="83"/>
      <c r="O35" s="83"/>
      <c r="P35" s="83"/>
      <c r="Q35" s="83"/>
      <c r="R35" s="83"/>
    </row>
    <row r="36" spans="1:18" ht="12.75">
      <c r="A36" s="2">
        <v>2013</v>
      </c>
      <c r="C36" s="9">
        <f aca="true" t="shared" si="10" ref="C36:H36">SUM(C243:C253)</f>
        <v>645664.1153216287</v>
      </c>
      <c r="D36" s="10">
        <f t="shared" si="10"/>
        <v>344519.00999999995</v>
      </c>
      <c r="E36" s="10">
        <f t="shared" si="10"/>
        <v>163425.69537842943</v>
      </c>
      <c r="F36" s="69">
        <f t="shared" si="10"/>
        <v>0</v>
      </c>
      <c r="G36" s="10">
        <f t="shared" si="10"/>
        <v>14410.59208979658</v>
      </c>
      <c r="H36" s="10">
        <f t="shared" si="10"/>
        <v>123308.81785340278</v>
      </c>
      <c r="J36" s="2">
        <v>2013</v>
      </c>
      <c r="K36" s="83"/>
      <c r="L36" s="83"/>
      <c r="M36" s="83"/>
      <c r="N36" s="83"/>
      <c r="O36" s="83"/>
      <c r="P36" s="83"/>
      <c r="Q36" s="83"/>
      <c r="R36" s="83"/>
    </row>
    <row r="37" spans="1:18" ht="12.75">
      <c r="A37" s="2">
        <v>2014</v>
      </c>
      <c r="C37" s="9">
        <f aca="true" t="shared" si="11" ref="C37:H37">SUM(C256:C266)</f>
        <v>616906.283093498</v>
      </c>
      <c r="D37" s="10">
        <f t="shared" si="11"/>
        <v>317181.416</v>
      </c>
      <c r="E37" s="10">
        <f t="shared" si="11"/>
        <v>156455.26756347675</v>
      </c>
      <c r="F37" s="69">
        <f t="shared" si="11"/>
        <v>0</v>
      </c>
      <c r="G37" s="10">
        <f t="shared" si="11"/>
        <v>14551.680140709097</v>
      </c>
      <c r="H37" s="10">
        <f t="shared" si="11"/>
        <v>128717.91938931218</v>
      </c>
      <c r="J37" s="2">
        <v>2014</v>
      </c>
      <c r="K37" s="83"/>
      <c r="L37" s="83"/>
      <c r="M37" s="83"/>
      <c r="N37" s="83"/>
      <c r="O37" s="83"/>
      <c r="P37" s="83"/>
      <c r="Q37" s="83"/>
      <c r="R37" s="83"/>
    </row>
    <row r="38" spans="1:18" ht="12.75">
      <c r="A38" s="2">
        <v>2015</v>
      </c>
      <c r="C38" s="9">
        <f aca="true" t="shared" si="12" ref="C38:H38">SUM(C269:C279)</f>
        <v>621469.1400837661</v>
      </c>
      <c r="D38" s="10">
        <f t="shared" si="12"/>
        <v>303887.708</v>
      </c>
      <c r="E38" s="10">
        <f t="shared" si="12"/>
        <v>159675.86240984214</v>
      </c>
      <c r="F38" s="69">
        <f t="shared" si="12"/>
        <v>0</v>
      </c>
      <c r="G38" s="10">
        <f t="shared" si="12"/>
        <v>14547.299718022497</v>
      </c>
      <c r="H38" s="10">
        <f t="shared" si="12"/>
        <v>143358.26995590143</v>
      </c>
      <c r="J38" s="2">
        <v>2015</v>
      </c>
      <c r="K38" s="83"/>
      <c r="L38" s="83"/>
      <c r="M38" s="83"/>
      <c r="N38" s="83"/>
      <c r="O38" s="83"/>
      <c r="P38" s="83"/>
      <c r="Q38" s="83"/>
      <c r="R38" s="83"/>
    </row>
    <row r="39" spans="1:18" ht="12.75">
      <c r="A39" s="2">
        <v>2016</v>
      </c>
      <c r="C39" s="9">
        <f aca="true" t="shared" si="13" ref="C39:H39">SUM(C282:C292)</f>
        <v>586681.3453530065</v>
      </c>
      <c r="D39" s="10">
        <f t="shared" si="13"/>
        <v>273459.747</v>
      </c>
      <c r="E39" s="10">
        <f t="shared" si="13"/>
        <v>155099.34967856</v>
      </c>
      <c r="F39" s="69">
        <f t="shared" si="13"/>
        <v>0</v>
      </c>
      <c r="G39" s="10">
        <f t="shared" si="13"/>
        <v>14408.02702185</v>
      </c>
      <c r="H39" s="10">
        <f t="shared" si="13"/>
        <v>143714.22165259646</v>
      </c>
      <c r="J39" s="2">
        <v>2016</v>
      </c>
      <c r="K39" s="83"/>
      <c r="L39" s="83"/>
      <c r="M39" s="83"/>
      <c r="N39" s="83"/>
      <c r="O39" s="83"/>
      <c r="P39" s="83"/>
      <c r="Q39" s="83"/>
      <c r="R39" s="83"/>
    </row>
    <row r="40" spans="1:18" ht="12.75">
      <c r="A40" s="2">
        <v>2017</v>
      </c>
      <c r="C40" s="9">
        <f aca="true" t="shared" si="14" ref="C40:H40">SUM(C295:C305)</f>
        <v>599226.995394021</v>
      </c>
      <c r="D40" s="10">
        <f t="shared" si="14"/>
        <v>266068.09</v>
      </c>
      <c r="E40" s="10">
        <f t="shared" si="14"/>
        <v>165701.93045714</v>
      </c>
      <c r="F40" s="69">
        <f t="shared" si="14"/>
        <v>0</v>
      </c>
      <c r="G40" s="10">
        <f t="shared" si="14"/>
        <v>15130.268275650022</v>
      </c>
      <c r="H40" s="10">
        <f t="shared" si="14"/>
        <v>152326.706661231</v>
      </c>
      <c r="J40" s="2">
        <v>2017</v>
      </c>
      <c r="K40" s="83"/>
      <c r="L40" s="83"/>
      <c r="M40" s="83"/>
      <c r="N40" s="83"/>
      <c r="O40" s="83"/>
      <c r="P40" s="83"/>
      <c r="Q40" s="83"/>
      <c r="R40" s="83"/>
    </row>
    <row r="41" spans="1:18" ht="12.75">
      <c r="A41" s="2">
        <v>2018</v>
      </c>
      <c r="C41" s="9">
        <f aca="true" t="shared" si="15" ref="C41:H41">SUM(C308:C318)</f>
        <v>527970.3181114211</v>
      </c>
      <c r="D41" s="10">
        <f t="shared" si="15"/>
        <v>220259.115</v>
      </c>
      <c r="E41" s="10">
        <f t="shared" si="15"/>
        <v>140623.53757876199</v>
      </c>
      <c r="F41" s="69">
        <f t="shared" si="15"/>
        <v>0</v>
      </c>
      <c r="G41" s="10">
        <f t="shared" si="15"/>
        <v>14671.028927362491</v>
      </c>
      <c r="H41" s="10">
        <f t="shared" si="15"/>
        <v>152416.63660529655</v>
      </c>
      <c r="J41" s="2">
        <v>2018</v>
      </c>
      <c r="K41" s="83"/>
      <c r="L41" s="83"/>
      <c r="M41" s="83"/>
      <c r="N41" s="83"/>
      <c r="O41" s="83"/>
      <c r="P41" s="83"/>
      <c r="Q41" s="83"/>
      <c r="R41" s="83"/>
    </row>
    <row r="42" spans="1:18" ht="12.75">
      <c r="A42" s="2">
        <v>2019</v>
      </c>
      <c r="C42" s="9">
        <f>IF(SUM(C321:C331)=SUM(D42:H42),SUM(C321:C331),"Sumfejl")</f>
        <v>485794.9914567508</v>
      </c>
      <c r="D42" s="10">
        <f>SUM(D321:D331)</f>
        <v>200745.328</v>
      </c>
      <c r="E42" s="10">
        <f>SUM(E321:E331)</f>
        <v>109940.008275164</v>
      </c>
      <c r="F42" s="69">
        <f>SUM(F321:F331)</f>
        <v>0</v>
      </c>
      <c r="G42" s="10">
        <f>SUM(G321:G331)</f>
        <v>14729.185025840963</v>
      </c>
      <c r="H42" s="10">
        <f>SUM(H321:H331)</f>
        <v>160380.4701557459</v>
      </c>
      <c r="J42" s="2">
        <v>2019</v>
      </c>
      <c r="K42" s="83"/>
      <c r="L42" s="83"/>
      <c r="M42" s="83"/>
      <c r="N42" s="83"/>
      <c r="O42" s="83"/>
      <c r="P42" s="83"/>
      <c r="Q42" s="83"/>
      <c r="R42" s="83"/>
    </row>
    <row r="43" spans="1:18" ht="12.75">
      <c r="A43" s="2">
        <v>2020</v>
      </c>
      <c r="C43" s="9">
        <f>IF(SUM(C334:C344)=SUM(D43:H43),SUM(C334:C344),"Sumfejl")</f>
        <v>367895.69532488927</v>
      </c>
      <c r="D43" s="10">
        <f>SUM(D334:D344)</f>
        <v>140487.407</v>
      </c>
      <c r="E43" s="10">
        <f>SUM(E334:E344)</f>
        <v>47215.179845399995</v>
      </c>
      <c r="F43" s="69">
        <f>SUM(F334:F344)</f>
        <v>0</v>
      </c>
      <c r="G43" s="10">
        <f>SUM(G334:G344)</f>
        <v>14656.637600979013</v>
      </c>
      <c r="H43" s="10">
        <f>SUM(H334:H344)</f>
        <v>165536.47087851024</v>
      </c>
      <c r="J43" s="2">
        <v>2020</v>
      </c>
      <c r="K43" s="83"/>
      <c r="L43" s="83"/>
      <c r="M43" s="83"/>
      <c r="N43" s="83"/>
      <c r="O43" s="83"/>
      <c r="P43" s="83"/>
      <c r="Q43" s="83"/>
      <c r="R43" s="83"/>
    </row>
    <row r="44" spans="1:18" ht="12.75">
      <c r="A44" s="2">
        <v>2021</v>
      </c>
      <c r="C44" s="9">
        <f>IF(SUM(C347:C357)=SUM(D44:H44),SUM(C347:C357),"Sumfejl")</f>
        <v>363487.8677746324</v>
      </c>
      <c r="D44" s="10">
        <f>SUM(D347:D357)</f>
        <v>126186.85399999999</v>
      </c>
      <c r="E44" s="10">
        <f>SUM(E347:E357)</f>
        <v>48000.84868114629</v>
      </c>
      <c r="F44" s="69">
        <f>SUM(F347:F357)</f>
        <v>0</v>
      </c>
      <c r="G44" s="10">
        <f>SUM(G347:G357)</f>
        <v>14638.589181298517</v>
      </c>
      <c r="H44" s="10">
        <f>SUM(H347:H357)</f>
        <v>174661.5759121875</v>
      </c>
      <c r="J44" s="2">
        <v>2021</v>
      </c>
      <c r="K44" s="10"/>
      <c r="L44" s="10"/>
      <c r="M44" s="10"/>
      <c r="N44" s="10"/>
      <c r="O44" s="10"/>
      <c r="P44" s="10"/>
      <c r="Q44" s="83"/>
      <c r="R44" s="83"/>
    </row>
    <row r="45" spans="1:18" ht="12.75">
      <c r="A45" s="2">
        <v>2022</v>
      </c>
      <c r="C45" s="9">
        <f>IF(SUM(C360:C370)=SUM(D45:H45),SUM(C360:C370),"Sumfejl")</f>
        <v>375957.6247335155</v>
      </c>
      <c r="D45" s="10">
        <f>SUM(D360:D370)</f>
        <v>126268.33899999999</v>
      </c>
      <c r="E45" s="10">
        <f>SUM(E360:E370)</f>
        <v>47856.587304494824</v>
      </c>
      <c r="F45" s="69">
        <f>SUM(F360:F370)</f>
        <v>0</v>
      </c>
      <c r="G45" s="10">
        <f>SUM(G360:G370)</f>
        <v>14638.589181298517</v>
      </c>
      <c r="H45" s="10">
        <f>SUM(H360:H370)</f>
        <v>187194.10924772208</v>
      </c>
      <c r="J45" s="2">
        <v>2022</v>
      </c>
      <c r="K45" s="69"/>
      <c r="L45" s="69"/>
      <c r="M45" s="69"/>
      <c r="N45" s="69"/>
      <c r="O45" s="69"/>
      <c r="P45" s="83"/>
      <c r="Q45" s="83"/>
      <c r="R45" s="83"/>
    </row>
    <row r="46" spans="1:16" ht="12.75">
      <c r="A46" s="2"/>
      <c r="C46" s="66"/>
      <c r="D46" s="66"/>
      <c r="E46" s="66"/>
      <c r="F46" s="66"/>
      <c r="G46" s="66"/>
      <c r="H46" s="66"/>
      <c r="I46" s="66"/>
      <c r="J46" s="66"/>
      <c r="K46" s="69"/>
      <c r="L46" s="69"/>
      <c r="M46" s="69"/>
      <c r="N46" s="69"/>
      <c r="O46" s="69"/>
      <c r="P46" s="54"/>
    </row>
    <row r="47" spans="1:16" ht="12.75">
      <c r="A47" s="49"/>
      <c r="B47" s="46"/>
      <c r="C47" s="46"/>
      <c r="D47" s="46"/>
      <c r="E47" s="46"/>
      <c r="F47" s="46"/>
      <c r="G47" s="46"/>
      <c r="H47" s="46"/>
      <c r="I47" s="46"/>
      <c r="J47" s="46"/>
      <c r="K47" s="54"/>
      <c r="L47" s="18"/>
      <c r="M47" s="18"/>
      <c r="N47" s="18"/>
      <c r="P47" s="10"/>
    </row>
    <row r="48" spans="1:14" ht="12.75">
      <c r="A48" s="3" t="s">
        <v>0</v>
      </c>
      <c r="C48" s="9">
        <v>346317.0021602509</v>
      </c>
      <c r="D48" s="10">
        <v>203982.024</v>
      </c>
      <c r="E48" s="10">
        <v>111687.17638657801</v>
      </c>
      <c r="F48" s="11">
        <v>0</v>
      </c>
      <c r="G48" s="10">
        <v>4251.583855782784</v>
      </c>
      <c r="H48" s="10">
        <v>26396.217917890088</v>
      </c>
      <c r="J48" s="3" t="s">
        <v>76</v>
      </c>
      <c r="K48" s="54"/>
      <c r="L48" s="18"/>
      <c r="M48" s="18"/>
      <c r="N48" s="18"/>
    </row>
    <row r="49" spans="1:10" ht="12.75">
      <c r="A49" s="3" t="s">
        <v>1</v>
      </c>
      <c r="C49" s="9">
        <v>336493.82146970497</v>
      </c>
      <c r="D49" s="10">
        <v>202690.90600000002</v>
      </c>
      <c r="E49" s="10">
        <v>103155.113696032</v>
      </c>
      <c r="F49" s="11">
        <v>0</v>
      </c>
      <c r="G49" s="10">
        <v>4251.583855782784</v>
      </c>
      <c r="H49" s="10">
        <v>26396.217917890088</v>
      </c>
      <c r="J49" s="3" t="s">
        <v>77</v>
      </c>
    </row>
    <row r="50" spans="1:10" ht="12.75">
      <c r="A50" s="3" t="s">
        <v>2</v>
      </c>
      <c r="C50" s="9">
        <v>301301.22654558794</v>
      </c>
      <c r="D50" s="10">
        <v>196437.201</v>
      </c>
      <c r="E50" s="10">
        <v>74216.223771915</v>
      </c>
      <c r="F50" s="11">
        <v>0</v>
      </c>
      <c r="G50" s="10">
        <v>4251.583855782784</v>
      </c>
      <c r="H50" s="10">
        <v>26396.217917890088</v>
      </c>
      <c r="J50" s="3" t="s">
        <v>78</v>
      </c>
    </row>
    <row r="51" spans="1:10" ht="12.75">
      <c r="A51" s="3" t="s">
        <v>3</v>
      </c>
      <c r="C51" s="9">
        <v>327571.18487296294</v>
      </c>
      <c r="D51" s="10">
        <v>193113.559</v>
      </c>
      <c r="E51" s="10">
        <v>103809.82409929001</v>
      </c>
      <c r="F51" s="11">
        <v>0</v>
      </c>
      <c r="G51" s="10">
        <v>4251.583855782784</v>
      </c>
      <c r="H51" s="10">
        <v>26396.217917890088</v>
      </c>
      <c r="J51" s="3" t="s">
        <v>79</v>
      </c>
    </row>
    <row r="52" spans="3:8" ht="12.75">
      <c r="C52" s="9"/>
      <c r="D52" s="10"/>
      <c r="E52" s="10"/>
      <c r="F52" s="11"/>
      <c r="G52" s="10"/>
      <c r="H52" s="10"/>
    </row>
    <row r="53" spans="1:10" ht="12.75">
      <c r="A53" s="3" t="s">
        <v>4</v>
      </c>
      <c r="C53" s="9">
        <v>326777.8708362989</v>
      </c>
      <c r="D53" s="10">
        <v>184102.737</v>
      </c>
      <c r="E53" s="10">
        <v>111660.10720128001</v>
      </c>
      <c r="F53" s="11">
        <v>0</v>
      </c>
      <c r="G53" s="10">
        <v>4322.904051365653</v>
      </c>
      <c r="H53" s="10">
        <v>26692.122583653214</v>
      </c>
      <c r="J53" s="3" t="s">
        <v>80</v>
      </c>
    </row>
    <row r="54" spans="1:10" ht="12.75">
      <c r="A54" s="3" t="s">
        <v>5</v>
      </c>
      <c r="C54" s="9">
        <v>314843.72559215885</v>
      </c>
      <c r="D54" s="10">
        <v>181649.88799999998</v>
      </c>
      <c r="E54" s="10">
        <v>102178.81095714</v>
      </c>
      <c r="F54" s="11">
        <v>0</v>
      </c>
      <c r="G54" s="10">
        <v>4322.904051365653</v>
      </c>
      <c r="H54" s="10">
        <v>26692.122583653214</v>
      </c>
      <c r="J54" s="3" t="s">
        <v>81</v>
      </c>
    </row>
    <row r="55" spans="1:10" ht="12.75">
      <c r="A55" s="3" t="s">
        <v>6</v>
      </c>
      <c r="C55" s="9">
        <v>278255.09920229885</v>
      </c>
      <c r="D55" s="10">
        <v>171895.166</v>
      </c>
      <c r="E55" s="10">
        <v>75344.90656728</v>
      </c>
      <c r="F55" s="11">
        <v>0</v>
      </c>
      <c r="G55" s="10">
        <v>4322.904051365653</v>
      </c>
      <c r="H55" s="10">
        <v>26692.122583653214</v>
      </c>
      <c r="J55" s="3" t="s">
        <v>82</v>
      </c>
    </row>
    <row r="56" spans="1:10" ht="12.75">
      <c r="A56" s="3" t="s">
        <v>7</v>
      </c>
      <c r="C56" s="9">
        <v>318592.31577061885</v>
      </c>
      <c r="D56" s="10">
        <v>186414.589</v>
      </c>
      <c r="E56" s="10">
        <v>101162.7001356</v>
      </c>
      <c r="F56" s="11">
        <v>0</v>
      </c>
      <c r="G56" s="10">
        <v>4322.904051365653</v>
      </c>
      <c r="H56" s="10">
        <v>26692.122583653214</v>
      </c>
      <c r="J56" s="3" t="s">
        <v>83</v>
      </c>
    </row>
    <row r="57" spans="3:8" ht="12.75">
      <c r="C57" s="9"/>
      <c r="D57" s="10"/>
      <c r="E57" s="10"/>
      <c r="F57" s="11"/>
      <c r="G57" s="10"/>
      <c r="H57" s="10"/>
    </row>
    <row r="58" spans="1:10" ht="12.75">
      <c r="A58" s="3" t="s">
        <v>8</v>
      </c>
      <c r="C58" s="9">
        <v>285883.7626635638</v>
      </c>
      <c r="D58" s="10">
        <v>161236.068</v>
      </c>
      <c r="E58" s="10">
        <v>90372.31870259001</v>
      </c>
      <c r="F58" s="11">
        <v>0</v>
      </c>
      <c r="G58" s="10">
        <v>4472.283805382975</v>
      </c>
      <c r="H58" s="10">
        <v>29803.09215559078</v>
      </c>
      <c r="J58" s="3" t="s">
        <v>84</v>
      </c>
    </row>
    <row r="59" spans="1:10" ht="12.75">
      <c r="A59" s="3" t="s">
        <v>9</v>
      </c>
      <c r="C59" s="9">
        <v>263924.29785326374</v>
      </c>
      <c r="D59" s="10">
        <v>163565.55</v>
      </c>
      <c r="E59" s="10">
        <v>66083.37189229</v>
      </c>
      <c r="F59" s="11">
        <v>0</v>
      </c>
      <c r="G59" s="10">
        <v>4472.283805382975</v>
      </c>
      <c r="H59" s="10">
        <v>29803.09215559078</v>
      </c>
      <c r="J59" s="3" t="s">
        <v>85</v>
      </c>
    </row>
    <row r="60" spans="1:10" ht="12.75">
      <c r="A60" s="3" t="s">
        <v>10</v>
      </c>
      <c r="C60" s="9">
        <v>280323.56716554373</v>
      </c>
      <c r="D60" s="10">
        <v>160767.11</v>
      </c>
      <c r="E60" s="10">
        <v>85281.08120457001</v>
      </c>
      <c r="F60" s="11">
        <v>0</v>
      </c>
      <c r="G60" s="10">
        <v>4472.283805382975</v>
      </c>
      <c r="H60" s="10">
        <v>29803.09215559078</v>
      </c>
      <c r="J60" s="3" t="s">
        <v>86</v>
      </c>
    </row>
    <row r="61" spans="1:10" ht="12.75">
      <c r="A61" s="3" t="s">
        <v>11</v>
      </c>
      <c r="C61" s="9">
        <v>305376.52366061375</v>
      </c>
      <c r="D61" s="10">
        <v>166691.779</v>
      </c>
      <c r="E61" s="10">
        <v>104409.36869963999</v>
      </c>
      <c r="F61" s="11">
        <v>0</v>
      </c>
      <c r="G61" s="10">
        <v>4472.283805382975</v>
      </c>
      <c r="H61" s="10">
        <v>29803.09215559078</v>
      </c>
      <c r="J61" s="3" t="s">
        <v>87</v>
      </c>
    </row>
    <row r="62" spans="3:8" ht="12.75">
      <c r="C62" s="9"/>
      <c r="D62" s="10"/>
      <c r="E62" s="10"/>
      <c r="F62" s="11"/>
      <c r="G62" s="10"/>
      <c r="H62" s="10"/>
    </row>
    <row r="63" spans="1:10" ht="12.75">
      <c r="A63" s="3" t="s">
        <v>48</v>
      </c>
      <c r="C63" s="9">
        <v>288385.088366098</v>
      </c>
      <c r="D63" s="10">
        <v>151402.914</v>
      </c>
      <c r="E63" s="10">
        <v>103056.26666748</v>
      </c>
      <c r="F63" s="11">
        <v>0</v>
      </c>
      <c r="G63" s="10">
        <v>4669.802313366025</v>
      </c>
      <c r="H63" s="10">
        <v>29256.105385252</v>
      </c>
      <c r="J63" s="3" t="s">
        <v>88</v>
      </c>
    </row>
    <row r="64" spans="1:10" ht="12.75">
      <c r="A64" s="3" t="s">
        <v>49</v>
      </c>
      <c r="C64" s="9">
        <v>281756.05028689804</v>
      </c>
      <c r="D64" s="10">
        <v>151073.40500000003</v>
      </c>
      <c r="E64" s="10">
        <v>96756.73758827998</v>
      </c>
      <c r="F64" s="11">
        <v>0</v>
      </c>
      <c r="G64" s="10">
        <v>4669.802313366025</v>
      </c>
      <c r="H64" s="10">
        <v>29256.105385252</v>
      </c>
      <c r="J64" s="3" t="s">
        <v>89</v>
      </c>
    </row>
    <row r="65" spans="1:10" ht="12.75">
      <c r="A65" s="3" t="s">
        <v>50</v>
      </c>
      <c r="C65" s="9">
        <v>268948.868222338</v>
      </c>
      <c r="D65" s="10">
        <v>150244.365</v>
      </c>
      <c r="E65" s="10">
        <v>84778.59552371998</v>
      </c>
      <c r="F65" s="11">
        <v>0</v>
      </c>
      <c r="G65" s="10">
        <v>4669.802313366025</v>
      </c>
      <c r="H65" s="10">
        <v>29256.105385252</v>
      </c>
      <c r="J65" s="3" t="s">
        <v>90</v>
      </c>
    </row>
    <row r="66" spans="1:10" ht="12.75">
      <c r="A66" s="3" t="s">
        <v>52</v>
      </c>
      <c r="C66" s="9">
        <v>277782.867292658</v>
      </c>
      <c r="D66" s="10">
        <v>150804.397</v>
      </c>
      <c r="E66" s="10">
        <v>93052.56259403999</v>
      </c>
      <c r="F66" s="11">
        <v>0</v>
      </c>
      <c r="G66" s="10">
        <v>4669.802313366025</v>
      </c>
      <c r="H66" s="10">
        <v>29256.105385252</v>
      </c>
      <c r="J66" s="3" t="s">
        <v>91</v>
      </c>
    </row>
    <row r="67" spans="3:8" ht="12.75">
      <c r="C67" s="9"/>
      <c r="D67" s="10"/>
      <c r="E67" s="10"/>
      <c r="F67" s="11"/>
      <c r="G67" s="10"/>
      <c r="H67" s="10"/>
    </row>
    <row r="68" spans="1:12" ht="12.75">
      <c r="A68" s="3" t="s">
        <v>53</v>
      </c>
      <c r="C68" s="9">
        <v>261603.5674381812</v>
      </c>
      <c r="D68" s="10">
        <v>146566.704</v>
      </c>
      <c r="E68" s="10">
        <v>81276.07006422</v>
      </c>
      <c r="F68" s="11">
        <v>0</v>
      </c>
      <c r="G68" s="10">
        <v>4426.25264488103</v>
      </c>
      <c r="H68" s="10">
        <v>29334.540729080196</v>
      </c>
      <c r="J68" s="3" t="s">
        <v>92</v>
      </c>
      <c r="K68" s="23"/>
      <c r="L68" s="23"/>
    </row>
    <row r="69" spans="1:12" ht="12.75">
      <c r="A69" s="3" t="s">
        <v>54</v>
      </c>
      <c r="C69" s="9">
        <v>245438.41974836122</v>
      </c>
      <c r="D69" s="10">
        <v>140050.914</v>
      </c>
      <c r="E69" s="10">
        <v>71626.7123744</v>
      </c>
      <c r="F69" s="11">
        <v>0</v>
      </c>
      <c r="G69" s="10">
        <v>4426.25264488103</v>
      </c>
      <c r="H69" s="10">
        <v>29334.540729080196</v>
      </c>
      <c r="J69" s="3" t="s">
        <v>93</v>
      </c>
      <c r="K69" s="23"/>
      <c r="L69" s="23"/>
    </row>
    <row r="70" spans="1:12" ht="12.75">
      <c r="A70" s="3" t="s">
        <v>55</v>
      </c>
      <c r="C70" s="9">
        <v>255443.6781919212</v>
      </c>
      <c r="D70" s="10">
        <v>142000.706</v>
      </c>
      <c r="E70" s="10">
        <v>79682.17881796</v>
      </c>
      <c r="F70" s="11">
        <v>0</v>
      </c>
      <c r="G70" s="10">
        <v>4426.25264488103</v>
      </c>
      <c r="H70" s="10">
        <v>29334.540729080196</v>
      </c>
      <c r="J70" s="3" t="s">
        <v>94</v>
      </c>
      <c r="K70" s="23"/>
      <c r="L70" s="23"/>
    </row>
    <row r="71" spans="1:12" ht="12.75">
      <c r="A71" s="3" t="s">
        <v>96</v>
      </c>
      <c r="C71" s="9">
        <v>242626.61056022125</v>
      </c>
      <c r="D71" s="10">
        <v>126207.709</v>
      </c>
      <c r="E71" s="10">
        <v>82658.10818626001</v>
      </c>
      <c r="F71" s="11">
        <v>0</v>
      </c>
      <c r="G71" s="10">
        <v>4426.25264488103</v>
      </c>
      <c r="H71" s="10">
        <v>29334.540729080196</v>
      </c>
      <c r="J71" s="3" t="s">
        <v>97</v>
      </c>
      <c r="K71" s="23"/>
      <c r="L71" s="23"/>
    </row>
    <row r="72" spans="3:12" ht="12.75">
      <c r="C72" s="9"/>
      <c r="D72" s="10"/>
      <c r="E72" s="10"/>
      <c r="F72" s="11"/>
      <c r="G72" s="10"/>
      <c r="H72" s="10"/>
      <c r="K72" s="23"/>
      <c r="L72" s="23"/>
    </row>
    <row r="73" spans="1:12" ht="12.75">
      <c r="A73" s="3" t="s">
        <v>99</v>
      </c>
      <c r="C73" s="9">
        <v>256143.31256691666</v>
      </c>
      <c r="D73" s="10">
        <v>130944.331</v>
      </c>
      <c r="E73" s="10">
        <v>88085.49044916</v>
      </c>
      <c r="F73" s="11">
        <v>0</v>
      </c>
      <c r="G73" s="10">
        <v>4286.988199886981</v>
      </c>
      <c r="H73" s="10">
        <v>32826.50291786968</v>
      </c>
      <c r="J73" s="3" t="s">
        <v>100</v>
      </c>
      <c r="K73" s="23"/>
      <c r="L73" s="23"/>
    </row>
    <row r="74" spans="1:12" ht="12.75">
      <c r="A74" s="3" t="s">
        <v>101</v>
      </c>
      <c r="C74" s="9">
        <v>250855.07159369666</v>
      </c>
      <c r="D74" s="10">
        <v>132561.174</v>
      </c>
      <c r="E74" s="10">
        <v>81180.40647593999</v>
      </c>
      <c r="F74" s="11">
        <v>0</v>
      </c>
      <c r="G74" s="10">
        <v>4286.988199886981</v>
      </c>
      <c r="H74" s="10">
        <v>32826.50291786968</v>
      </c>
      <c r="J74" s="3" t="s">
        <v>103</v>
      </c>
      <c r="K74" s="23"/>
      <c r="L74" s="23"/>
    </row>
    <row r="75" spans="1:12" ht="12.75">
      <c r="A75" s="3" t="s">
        <v>102</v>
      </c>
      <c r="C75" s="9">
        <v>222273.77149739666</v>
      </c>
      <c r="D75" s="10">
        <v>121841.962</v>
      </c>
      <c r="E75" s="10">
        <v>63318.318379640004</v>
      </c>
      <c r="F75" s="11">
        <v>0</v>
      </c>
      <c r="G75" s="10">
        <v>4286.988199886981</v>
      </c>
      <c r="H75" s="10">
        <v>32826.50291786968</v>
      </c>
      <c r="J75" s="3" t="s">
        <v>104</v>
      </c>
      <c r="K75" s="23"/>
      <c r="L75" s="23"/>
    </row>
    <row r="76" spans="1:12" ht="12.75">
      <c r="A76" s="3" t="s">
        <v>105</v>
      </c>
      <c r="C76" s="9">
        <v>249208.37243345668</v>
      </c>
      <c r="D76" s="10">
        <v>137385.301</v>
      </c>
      <c r="E76" s="10">
        <v>74709.5803157</v>
      </c>
      <c r="F76" s="11">
        <v>0</v>
      </c>
      <c r="G76" s="10">
        <v>4286.988199886981</v>
      </c>
      <c r="H76" s="10">
        <v>32826.50291786968</v>
      </c>
      <c r="J76" s="3" t="s">
        <v>106</v>
      </c>
      <c r="K76" s="14"/>
      <c r="L76" s="23"/>
    </row>
    <row r="77" spans="3:12" ht="12.75">
      <c r="C77" s="9"/>
      <c r="D77" s="10"/>
      <c r="E77" s="10"/>
      <c r="F77" s="11"/>
      <c r="G77" s="10"/>
      <c r="H77" s="10"/>
      <c r="K77" s="14"/>
      <c r="L77" s="23"/>
    </row>
    <row r="78" spans="1:12" ht="12.75">
      <c r="A78" s="55" t="s">
        <v>107</v>
      </c>
      <c r="C78" s="9">
        <f>SUM(D78:H78)</f>
        <v>225244.26458077683</v>
      </c>
      <c r="D78" s="10">
        <v>117912.407</v>
      </c>
      <c r="E78" s="10">
        <v>70357.14728845182</v>
      </c>
      <c r="F78" s="11">
        <v>0</v>
      </c>
      <c r="G78" s="10">
        <v>4323.077792325001</v>
      </c>
      <c r="H78" s="10">
        <v>32651.6325</v>
      </c>
      <c r="J78" s="55" t="s">
        <v>108</v>
      </c>
      <c r="K78" s="14"/>
      <c r="L78" s="23"/>
    </row>
    <row r="79" spans="1:12" ht="12.75">
      <c r="A79" s="55" t="s">
        <v>109</v>
      </c>
      <c r="C79" s="9">
        <f>SUM(D79:H79)</f>
        <v>230234.78909245227</v>
      </c>
      <c r="D79" s="10">
        <v>124130.508</v>
      </c>
      <c r="E79" s="10">
        <v>69129.57080012724</v>
      </c>
      <c r="F79" s="11">
        <v>0</v>
      </c>
      <c r="G79" s="10">
        <v>4323.077792325001</v>
      </c>
      <c r="H79" s="10">
        <v>32651.6325</v>
      </c>
      <c r="J79" s="55" t="s">
        <v>110</v>
      </c>
      <c r="K79" s="14"/>
      <c r="L79" s="23"/>
    </row>
    <row r="80" spans="1:12" ht="12.75">
      <c r="A80" s="55" t="s">
        <v>111</v>
      </c>
      <c r="C80" s="9">
        <f>SUM(D80:H80)</f>
        <v>201223.49314511142</v>
      </c>
      <c r="D80" s="10">
        <v>116276.386</v>
      </c>
      <c r="E80" s="10">
        <v>47972.39685278643</v>
      </c>
      <c r="F80" s="11">
        <v>0</v>
      </c>
      <c r="G80" s="10">
        <v>4323.077792325001</v>
      </c>
      <c r="H80" s="10">
        <v>32651.6325</v>
      </c>
      <c r="J80" s="55" t="s">
        <v>112</v>
      </c>
      <c r="K80" s="14"/>
      <c r="L80" s="23"/>
    </row>
    <row r="81" spans="1:12" ht="12.75">
      <c r="A81" s="55" t="s">
        <v>113</v>
      </c>
      <c r="C81" s="9">
        <f>SUM(D81:H81)</f>
        <v>208499.3802511383</v>
      </c>
      <c r="D81" s="10">
        <v>112127.359</v>
      </c>
      <c r="E81" s="10">
        <v>59397.31095881328</v>
      </c>
      <c r="F81" s="11">
        <v>0</v>
      </c>
      <c r="G81" s="10">
        <v>4323.077792325001</v>
      </c>
      <c r="H81" s="10">
        <v>32651.6325</v>
      </c>
      <c r="J81" s="55" t="s">
        <v>114</v>
      </c>
      <c r="K81" s="14"/>
      <c r="L81" s="23"/>
    </row>
    <row r="82" spans="1:12" ht="12.75">
      <c r="A82" s="55"/>
      <c r="C82" s="9"/>
      <c r="D82" s="10"/>
      <c r="E82" s="10"/>
      <c r="F82" s="11"/>
      <c r="G82" s="10"/>
      <c r="H82" s="10"/>
      <c r="J82" s="55"/>
      <c r="K82" s="14"/>
      <c r="L82" s="23"/>
    </row>
    <row r="83" spans="1:12" ht="12.75">
      <c r="A83" s="55" t="s">
        <v>117</v>
      </c>
      <c r="C83" s="9">
        <f>SUM(D83:H83)</f>
        <v>207142.0604007374</v>
      </c>
      <c r="D83" s="10">
        <v>107906.565</v>
      </c>
      <c r="E83" s="10">
        <v>62949.213039987386</v>
      </c>
      <c r="F83" s="11">
        <v>0</v>
      </c>
      <c r="G83" s="10">
        <v>4007.179860750003</v>
      </c>
      <c r="H83" s="10">
        <v>32279.1025</v>
      </c>
      <c r="J83" s="55" t="s">
        <v>116</v>
      </c>
      <c r="K83" s="14"/>
      <c r="L83" s="23"/>
    </row>
    <row r="84" spans="1:12" ht="12.75">
      <c r="A84" s="55" t="s">
        <v>119</v>
      </c>
      <c r="C84" s="9">
        <f>SUM(D84:H84)</f>
        <v>204363.3110366809</v>
      </c>
      <c r="D84" s="10">
        <v>111481.628</v>
      </c>
      <c r="E84" s="10">
        <v>56595.40067593089</v>
      </c>
      <c r="F84" s="11">
        <v>0</v>
      </c>
      <c r="G84" s="10">
        <v>4007.179860750003</v>
      </c>
      <c r="H84" s="10">
        <v>32279.1025</v>
      </c>
      <c r="J84" s="55" t="s">
        <v>118</v>
      </c>
      <c r="K84" s="14"/>
      <c r="L84" s="23"/>
    </row>
    <row r="85" spans="1:12" ht="12.75">
      <c r="A85" s="55" t="s">
        <v>120</v>
      </c>
      <c r="C85" s="9">
        <f>SUM(D85:H85)</f>
        <v>183842.34315691493</v>
      </c>
      <c r="D85" s="10">
        <v>103068.506</v>
      </c>
      <c r="E85" s="10">
        <v>44487.5547961649</v>
      </c>
      <c r="F85" s="11">
        <v>0</v>
      </c>
      <c r="G85" s="10">
        <v>4007.179860750003</v>
      </c>
      <c r="H85" s="10">
        <v>32279.1025</v>
      </c>
      <c r="J85" s="55" t="s">
        <v>121</v>
      </c>
      <c r="K85" s="14"/>
      <c r="L85" s="23"/>
    </row>
    <row r="86" spans="1:12" ht="12.75">
      <c r="A86" s="55" t="s">
        <v>122</v>
      </c>
      <c r="C86" s="9">
        <f>SUM(D86:H86)</f>
        <v>194631.6019447302</v>
      </c>
      <c r="D86" s="10">
        <v>106682.914</v>
      </c>
      <c r="E86" s="10">
        <v>51661.757217950246</v>
      </c>
      <c r="F86" s="11">
        <v>0</v>
      </c>
      <c r="G86" s="10">
        <v>4007.179860750003</v>
      </c>
      <c r="H86" s="10">
        <f>SUM(H239:H241)</f>
        <v>32279.75086602997</v>
      </c>
      <c r="J86" s="55" t="s">
        <v>123</v>
      </c>
      <c r="K86" s="14"/>
      <c r="L86" s="23"/>
    </row>
    <row r="87" spans="1:12" ht="12.75">
      <c r="A87" s="55"/>
      <c r="C87" s="9"/>
      <c r="D87" s="10"/>
      <c r="E87" s="10"/>
      <c r="F87" s="11"/>
      <c r="G87" s="10"/>
      <c r="H87" s="10"/>
      <c r="J87" s="55"/>
      <c r="K87" s="14"/>
      <c r="L87" s="23"/>
    </row>
    <row r="88" spans="1:12" ht="12.75">
      <c r="A88" s="55" t="s">
        <v>124</v>
      </c>
      <c r="C88" s="9">
        <f>SUM(D88:H88)</f>
        <v>187797.94367391535</v>
      </c>
      <c r="D88" s="10">
        <f>SUM(D243:D245)</f>
        <v>100957.33499999999</v>
      </c>
      <c r="E88" s="10">
        <f>SUM(E243:E245)</f>
        <v>49280.76959849737</v>
      </c>
      <c r="F88" s="11">
        <f>SUM(F243:F245)</f>
        <v>0</v>
      </c>
      <c r="G88" s="10">
        <v>3930.161479035432</v>
      </c>
      <c r="H88" s="10">
        <f>SUM(H243:H245)</f>
        <v>33629.67759638257</v>
      </c>
      <c r="J88" s="55" t="s">
        <v>128</v>
      </c>
      <c r="K88" s="14"/>
      <c r="L88" s="23"/>
    </row>
    <row r="89" spans="1:12" ht="12.75">
      <c r="A89" s="55" t="s">
        <v>125</v>
      </c>
      <c r="C89" s="9">
        <f>SUM(D89:H89)</f>
        <v>171124.04298786083</v>
      </c>
      <c r="D89" s="10">
        <v>94701.95300000001</v>
      </c>
      <c r="E89" s="10">
        <v>38862.25091244284</v>
      </c>
      <c r="F89" s="11">
        <v>0</v>
      </c>
      <c r="G89" s="10">
        <v>3930.161479035432</v>
      </c>
      <c r="H89" s="10">
        <f>SUM(H244:H246)</f>
        <v>33629.67759638257</v>
      </c>
      <c r="J89" s="55" t="s">
        <v>129</v>
      </c>
      <c r="K89" s="14"/>
      <c r="L89" s="23"/>
    </row>
    <row r="90" spans="1:12" ht="12.75">
      <c r="A90" s="55" t="s">
        <v>126</v>
      </c>
      <c r="C90" s="9">
        <f>SUM(D90:H90)</f>
        <v>167646.8509733684</v>
      </c>
      <c r="D90" s="10">
        <v>88366.204</v>
      </c>
      <c r="E90" s="10">
        <v>41720.80789795039</v>
      </c>
      <c r="F90" s="11">
        <v>0</v>
      </c>
      <c r="G90" s="10">
        <v>3930.161479035432</v>
      </c>
      <c r="H90" s="10">
        <f>SUM(H245:H247)</f>
        <v>33629.67759638257</v>
      </c>
      <c r="J90" s="55" t="s">
        <v>130</v>
      </c>
      <c r="K90" s="14"/>
      <c r="L90" s="23"/>
    </row>
    <row r="91" spans="1:12" ht="12.75">
      <c r="A91" s="55" t="s">
        <v>127</v>
      </c>
      <c r="C91" s="9">
        <f>SUM(D91:H91)</f>
        <v>176084.55127551267</v>
      </c>
      <c r="D91" s="10">
        <v>89339.466</v>
      </c>
      <c r="E91" s="10">
        <v>49185.24620009468</v>
      </c>
      <c r="F91" s="11">
        <v>0</v>
      </c>
      <c r="G91" s="10">
        <v>3930.161479035432</v>
      </c>
      <c r="H91" s="10">
        <f>SUM(H246:H248)</f>
        <v>33629.67759638257</v>
      </c>
      <c r="J91" s="55" t="s">
        <v>131</v>
      </c>
      <c r="K91" s="14"/>
      <c r="L91" s="23"/>
    </row>
    <row r="92" spans="1:12" ht="12.75">
      <c r="A92" s="55"/>
      <c r="C92" s="9"/>
      <c r="D92" s="10"/>
      <c r="E92" s="10"/>
      <c r="F92" s="11"/>
      <c r="G92" s="10"/>
      <c r="H92" s="10"/>
      <c r="J92" s="55"/>
      <c r="K92" s="14"/>
      <c r="L92" s="23"/>
    </row>
    <row r="93" spans="1:12" ht="12.75">
      <c r="A93" s="55" t="s">
        <v>132</v>
      </c>
      <c r="C93" s="9">
        <f>SUM(D93:H93)</f>
        <v>171862.3844653372</v>
      </c>
      <c r="D93" s="10">
        <f>SUM(D256:D258)</f>
        <v>86115.75600000001</v>
      </c>
      <c r="E93" s="10">
        <f>SUM(E256:E258)</f>
        <v>46673.10132078592</v>
      </c>
      <c r="F93" s="11">
        <f>SUM(F256:F258)</f>
        <v>0</v>
      </c>
      <c r="G93" s="10">
        <v>3968.640038375208</v>
      </c>
      <c r="H93" s="10">
        <f>SUM(H256:H258)</f>
        <v>35104.887106176044</v>
      </c>
      <c r="J93" s="55" t="s">
        <v>133</v>
      </c>
      <c r="K93" s="14"/>
      <c r="L93" s="23"/>
    </row>
    <row r="94" spans="1:12" ht="12.75">
      <c r="A94" s="55" t="s">
        <v>134</v>
      </c>
      <c r="C94" s="9">
        <f>SUM(D94:H94)</f>
        <v>159484.90814205524</v>
      </c>
      <c r="D94" s="10">
        <f>SUM(D259:D261)</f>
        <v>78287.004</v>
      </c>
      <c r="E94" s="10">
        <f>SUM(E259:E261)</f>
        <v>42124.376997504</v>
      </c>
      <c r="F94" s="11">
        <f>SUM(F259:F261)</f>
        <v>0</v>
      </c>
      <c r="G94" s="10">
        <v>3968.640038375208</v>
      </c>
      <c r="H94" s="10">
        <f>SUM(H259:H261)</f>
        <v>35104.887106176044</v>
      </c>
      <c r="J94" s="55" t="s">
        <v>135</v>
      </c>
      <c r="K94" s="14"/>
      <c r="L94" s="23"/>
    </row>
    <row r="95" spans="1:12" ht="12.75">
      <c r="A95" s="55" t="s">
        <v>136</v>
      </c>
      <c r="C95" s="9">
        <f>SUM(D95:H95)</f>
        <v>163027.84747037123</v>
      </c>
      <c r="D95" s="10">
        <f>SUM(D262:D264)</f>
        <v>88523.928</v>
      </c>
      <c r="E95" s="10">
        <f>SUM(E262:E264)</f>
        <v>35430.392325819994</v>
      </c>
      <c r="F95" s="11">
        <f>SUM(F262:F264)</f>
        <v>0</v>
      </c>
      <c r="G95" s="10">
        <v>3968.640038375208</v>
      </c>
      <c r="H95" s="10">
        <f>SUM(H262:H264)</f>
        <v>35104.887106176044</v>
      </c>
      <c r="J95" s="55" t="s">
        <v>138</v>
      </c>
      <c r="K95" s="14"/>
      <c r="L95" s="23"/>
    </row>
    <row r="96" spans="1:12" ht="12.75">
      <c r="A96" s="55" t="s">
        <v>137</v>
      </c>
      <c r="C96" s="9">
        <f>SUM(D96:H96)</f>
        <v>184350.11131043814</v>
      </c>
      <c r="D96" s="10">
        <f>SUM(D265:D267)</f>
        <v>96680.899</v>
      </c>
      <c r="E96" s="10">
        <f>SUM(E265:E267)</f>
        <v>48595.68516588685</v>
      </c>
      <c r="F96" s="11">
        <f>SUM(F265:F267)</f>
        <v>0</v>
      </c>
      <c r="G96" s="10">
        <v>3968.640038375208</v>
      </c>
      <c r="H96" s="10">
        <f>SUM(H265:H267)</f>
        <v>35104.887106176044</v>
      </c>
      <c r="J96" s="55" t="s">
        <v>139</v>
      </c>
      <c r="K96" s="14"/>
      <c r="L96" s="23"/>
    </row>
    <row r="97" spans="1:12" ht="12.75">
      <c r="A97" s="55"/>
      <c r="C97" s="9"/>
      <c r="D97" s="10"/>
      <c r="E97" s="10"/>
      <c r="F97" s="11"/>
      <c r="G97" s="10"/>
      <c r="H97" s="10"/>
      <c r="J97" s="55"/>
      <c r="K97" s="14"/>
      <c r="L97" s="23"/>
    </row>
    <row r="98" spans="1:12" ht="12.75">
      <c r="A98" s="55" t="s">
        <v>140</v>
      </c>
      <c r="C98" s="9">
        <f>SUM(D98:H98)</f>
        <v>165654.28310405405</v>
      </c>
      <c r="D98" s="10">
        <f>SUM(D269:D271)</f>
        <v>82090.35399999999</v>
      </c>
      <c r="E98" s="10">
        <f>SUM(E269:E271)</f>
        <v>40498.773738438445</v>
      </c>
      <c r="F98" s="11">
        <f>SUM(F269:F271)</f>
        <v>0</v>
      </c>
      <c r="G98" s="10">
        <f>SUM(G269:G271)</f>
        <v>3967.445377642499</v>
      </c>
      <c r="H98" s="10">
        <f>SUM(H269:H271)</f>
        <v>39097.70998797312</v>
      </c>
      <c r="J98" s="55" t="s">
        <v>141</v>
      </c>
      <c r="K98" s="14"/>
      <c r="L98" s="23"/>
    </row>
    <row r="99" spans="1:12" ht="12.75">
      <c r="A99" s="55" t="s">
        <v>142</v>
      </c>
      <c r="C99" s="9">
        <f>SUM(D99:H99)</f>
        <v>171916.42206477752</v>
      </c>
      <c r="D99" s="10">
        <f>SUM(D272:D274)</f>
        <v>84288.772</v>
      </c>
      <c r="E99" s="10">
        <f>SUM(E272:E274)</f>
        <v>44562.4946991619</v>
      </c>
      <c r="F99" s="11">
        <f>SUM(F272:F274)</f>
        <v>0</v>
      </c>
      <c r="G99" s="10">
        <f>SUM(G272:G274)</f>
        <v>3967.445377642499</v>
      </c>
      <c r="H99" s="10">
        <f>SUM(H272:H274)</f>
        <v>39097.70998797312</v>
      </c>
      <c r="J99" s="55" t="s">
        <v>143</v>
      </c>
      <c r="K99" s="14"/>
      <c r="L99" s="23"/>
    </row>
    <row r="100" spans="1:12" ht="12.75">
      <c r="A100" s="55" t="s">
        <v>144</v>
      </c>
      <c r="C100" s="9">
        <f>SUM(D100:H100)</f>
        <v>171258.49008988243</v>
      </c>
      <c r="D100" s="10">
        <f>SUM(D275:D277)</f>
        <v>83063.831</v>
      </c>
      <c r="E100" s="10">
        <f>SUM(E275:E277)</f>
        <v>45129.5037242668</v>
      </c>
      <c r="F100" s="11">
        <f>SUM(F275:F277)</f>
        <v>0</v>
      </c>
      <c r="G100" s="10">
        <f>SUM(G275:G277)</f>
        <v>3967.445377642499</v>
      </c>
      <c r="H100" s="10">
        <f>SUM(H275:H277)</f>
        <v>39097.70998797312</v>
      </c>
      <c r="J100" s="55" t="s">
        <v>145</v>
      </c>
      <c r="K100" s="14"/>
      <c r="L100" s="23"/>
    </row>
    <row r="101" spans="1:12" ht="12.75">
      <c r="A101" s="55" t="s">
        <v>146</v>
      </c>
      <c r="C101" s="9">
        <f>SUM(D101:H101)</f>
        <v>166660.97163314561</v>
      </c>
      <c r="D101" s="10">
        <f>SUM(D278:D280)</f>
        <v>81218.959</v>
      </c>
      <c r="E101" s="10">
        <f>SUM(E278:E280)</f>
        <v>42376.85726753</v>
      </c>
      <c r="F101" s="11">
        <f>SUM(F278:F280)</f>
        <v>0</v>
      </c>
      <c r="G101" s="10">
        <f>SUM(G278:G280)</f>
        <v>3967.445377642499</v>
      </c>
      <c r="H101" s="10">
        <f>SUM(H278:H280)</f>
        <v>39097.70998797312</v>
      </c>
      <c r="J101" s="55" t="s">
        <v>147</v>
      </c>
      <c r="K101" s="14"/>
      <c r="L101" s="23"/>
    </row>
    <row r="102" spans="1:12" ht="12.75">
      <c r="A102" s="55"/>
      <c r="C102" s="9"/>
      <c r="D102" s="10"/>
      <c r="E102" s="10"/>
      <c r="F102" s="11"/>
      <c r="G102" s="10"/>
      <c r="H102" s="10"/>
      <c r="J102" s="55"/>
      <c r="K102" s="14"/>
      <c r="L102" s="23"/>
    </row>
    <row r="103" spans="1:12" ht="12.75">
      <c r="A103" s="55" t="s">
        <v>148</v>
      </c>
      <c r="C103" s="9">
        <f>SUM(D103:H103)</f>
        <v>151087.4437527734</v>
      </c>
      <c r="D103" s="10">
        <f>SUM(D282:D284)</f>
        <v>70049.02100000001</v>
      </c>
      <c r="E103" s="10">
        <f>SUM(E282:E284)</f>
        <v>37914.173114287994</v>
      </c>
      <c r="F103" s="11">
        <f>SUM(F282:F284)</f>
        <v>0</v>
      </c>
      <c r="G103" s="10">
        <f>SUM(G282:G284)</f>
        <v>3929.4619150500002</v>
      </c>
      <c r="H103" s="10">
        <f>SUM(H282:H284)</f>
        <v>39194.7877234354</v>
      </c>
      <c r="J103" s="55" t="s">
        <v>152</v>
      </c>
      <c r="K103" s="14"/>
      <c r="L103" s="23"/>
    </row>
    <row r="104" spans="1:12" ht="12.75">
      <c r="A104" s="55" t="s">
        <v>149</v>
      </c>
      <c r="C104" s="9">
        <f>SUM(D104:H104)</f>
        <v>165729.6075308214</v>
      </c>
      <c r="D104" s="10">
        <f>SUM(D285:D287)</f>
        <v>78277.286</v>
      </c>
      <c r="E104" s="10">
        <f>SUM(E285:E287)</f>
        <v>44328.071892336</v>
      </c>
      <c r="F104" s="11">
        <f>SUM(F285:F287)</f>
        <v>0</v>
      </c>
      <c r="G104" s="10">
        <f>SUM(G285:G287)</f>
        <v>3929.4619150500002</v>
      </c>
      <c r="H104" s="10">
        <f>SUM(H285:H287)</f>
        <v>39194.7877234354</v>
      </c>
      <c r="J104" s="55" t="s">
        <v>153</v>
      </c>
      <c r="K104" s="14"/>
      <c r="L104" s="23"/>
    </row>
    <row r="105" spans="1:12" ht="12.75">
      <c r="A105" s="55" t="s">
        <v>150</v>
      </c>
      <c r="C105" s="9">
        <f>SUM(D105:H105)</f>
        <v>158015.5835603414</v>
      </c>
      <c r="D105" s="10">
        <f>SUM(D288:D290)</f>
        <v>73600.77799999999</v>
      </c>
      <c r="E105" s="10">
        <f>SUM(E288:E290)</f>
        <v>41290.555921855994</v>
      </c>
      <c r="F105" s="11">
        <f>SUM(F288:F290)</f>
        <v>0</v>
      </c>
      <c r="G105" s="10">
        <f>SUM(G288:G290)</f>
        <v>3929.4619150500002</v>
      </c>
      <c r="H105" s="10">
        <f>SUM(H288:H290)</f>
        <v>39194.7877234354</v>
      </c>
      <c r="J105" s="55" t="s">
        <v>154</v>
      </c>
      <c r="K105" s="14"/>
      <c r="L105" s="23"/>
    </row>
    <row r="106" spans="1:12" ht="12.75">
      <c r="A106" s="55" t="s">
        <v>151</v>
      </c>
      <c r="C106" s="9">
        <f>SUM(D106:H106)</f>
        <v>164616.14109141342</v>
      </c>
      <c r="D106" s="10">
        <f>SUM(D291:D293)</f>
        <v>75820.997</v>
      </c>
      <c r="E106" s="10">
        <f>SUM(E291:E293)</f>
        <v>45670.894452928</v>
      </c>
      <c r="F106" s="11">
        <f>SUM(F291:F293)</f>
        <v>0</v>
      </c>
      <c r="G106" s="10">
        <f>SUM(G291:G293)</f>
        <v>3929.4619150500002</v>
      </c>
      <c r="H106" s="10">
        <f>SUM(H291:H293)</f>
        <v>39194.7877234354</v>
      </c>
      <c r="J106" s="55" t="s">
        <v>155</v>
      </c>
      <c r="K106" s="14"/>
      <c r="L106" s="23"/>
    </row>
    <row r="107" spans="1:12" ht="12.75">
      <c r="A107" s="55"/>
      <c r="C107" s="9"/>
      <c r="D107" s="10"/>
      <c r="E107" s="10"/>
      <c r="F107" s="11"/>
      <c r="G107" s="10"/>
      <c r="H107" s="10"/>
      <c r="J107" s="55"/>
      <c r="K107" s="14"/>
      <c r="L107" s="23"/>
    </row>
    <row r="108" spans="1:12" ht="12.75">
      <c r="A108" s="55" t="s">
        <v>156</v>
      </c>
      <c r="C108" s="9">
        <f>SUM(D108:H108)</f>
        <v>157973.90199899982</v>
      </c>
      <c r="D108" s="10">
        <f>SUM(D295:D297)</f>
        <v>71190.972</v>
      </c>
      <c r="E108" s="10">
        <f>SUM(E295:E297)</f>
        <v>41112.845925305</v>
      </c>
      <c r="F108" s="11">
        <f>SUM(F295:F297)</f>
        <v>0</v>
      </c>
      <c r="G108" s="10">
        <f>SUM(G295:G297)</f>
        <v>4126.436802450006</v>
      </c>
      <c r="H108" s="10">
        <f>SUM(H295:H297)</f>
        <v>41543.64727124482</v>
      </c>
      <c r="J108" s="55" t="s">
        <v>160</v>
      </c>
      <c r="K108" s="14"/>
      <c r="L108" s="23"/>
    </row>
    <row r="109" spans="1:12" ht="12.75">
      <c r="A109" s="55" t="s">
        <v>157</v>
      </c>
      <c r="C109" s="9">
        <f>SUM(D109:H109)</f>
        <v>165581.30429630482</v>
      </c>
      <c r="D109" s="10">
        <f>SUM(D298:D300)</f>
        <v>73769.897</v>
      </c>
      <c r="E109" s="10">
        <f>SUM(E298:E300)</f>
        <v>46141.32322261</v>
      </c>
      <c r="F109" s="11">
        <f>SUM(F298:F300)</f>
        <v>0</v>
      </c>
      <c r="G109" s="10">
        <f>SUM(G298:G300)</f>
        <v>4126.436802450006</v>
      </c>
      <c r="H109" s="10">
        <f>SUM(H298:H300)</f>
        <v>41543.64727124482</v>
      </c>
      <c r="J109" s="55" t="s">
        <v>161</v>
      </c>
      <c r="K109" s="14"/>
      <c r="L109" s="23"/>
    </row>
    <row r="110" spans="1:12" ht="12.75">
      <c r="A110" s="55" t="s">
        <v>158</v>
      </c>
      <c r="C110" s="9">
        <f>SUM(D110:H110)</f>
        <v>166866.13525386984</v>
      </c>
      <c r="D110" s="10">
        <f>SUM(D301:D303)</f>
        <v>74129.334</v>
      </c>
      <c r="E110" s="10">
        <f>SUM(E301:E303)</f>
        <v>47066.717180175</v>
      </c>
      <c r="F110" s="11">
        <f>SUM(F301:F303)</f>
        <v>0</v>
      </c>
      <c r="G110" s="10">
        <f>SUM(G301:G303)</f>
        <v>4126.436802450006</v>
      </c>
      <c r="H110" s="10">
        <f>SUM(H301:H303)</f>
        <v>41543.64727124482</v>
      </c>
      <c r="J110" s="55" t="s">
        <v>162</v>
      </c>
      <c r="K110" s="14"/>
      <c r="L110" s="23"/>
    </row>
    <row r="111" spans="1:12" ht="12.75">
      <c r="A111" s="55" t="s">
        <v>159</v>
      </c>
      <c r="C111" s="9">
        <f>SUM(D111:H111)</f>
        <v>163749.60634255983</v>
      </c>
      <c r="D111" s="10">
        <f>SUM(D304:D306)</f>
        <v>70599.378</v>
      </c>
      <c r="E111" s="10">
        <f>SUM(E304:E306)</f>
        <v>47480.144268865</v>
      </c>
      <c r="F111" s="11">
        <f>SUM(F304:F306)</f>
        <v>0</v>
      </c>
      <c r="G111" s="10">
        <f>SUM(G304:G306)</f>
        <v>4126.436802450006</v>
      </c>
      <c r="H111" s="10">
        <f>SUM(H304:H306)</f>
        <v>41543.64727124482</v>
      </c>
      <c r="J111" s="55" t="s">
        <v>163</v>
      </c>
      <c r="K111" s="14"/>
      <c r="L111" s="23"/>
    </row>
    <row r="112" spans="1:12" ht="12.75">
      <c r="A112" s="55"/>
      <c r="C112" s="9"/>
      <c r="D112" s="10"/>
      <c r="E112" s="10"/>
      <c r="F112" s="11"/>
      <c r="G112" s="10"/>
      <c r="H112" s="10"/>
      <c r="J112" s="55"/>
      <c r="K112" s="14"/>
      <c r="L112" s="23"/>
    </row>
    <row r="113" spans="1:12" ht="12.75">
      <c r="A113" s="55" t="s">
        <v>164</v>
      </c>
      <c r="C113" s="9">
        <f>SUM(D113:H113)</f>
        <v>148681.74926419285</v>
      </c>
      <c r="D113" s="10">
        <f>SUM(D308:D310)</f>
        <v>62232.61</v>
      </c>
      <c r="E113" s="10">
        <f>SUM(E308:E310)</f>
        <v>40879.775937104</v>
      </c>
      <c r="F113" s="11">
        <f>SUM(F308:F310)</f>
        <v>0</v>
      </c>
      <c r="G113" s="10">
        <f>SUM(G308:G310)</f>
        <v>4001.1897074624976</v>
      </c>
      <c r="H113" s="10">
        <f>SUM(H308:H310)</f>
        <v>41568.173619626345</v>
      </c>
      <c r="J113" s="55" t="s">
        <v>165</v>
      </c>
      <c r="K113" s="14"/>
      <c r="L113" s="23"/>
    </row>
    <row r="114" spans="1:12" ht="12.75">
      <c r="A114" s="55" t="s">
        <v>166</v>
      </c>
      <c r="C114" s="9">
        <f>SUM(D114:H114)</f>
        <v>139202.93530535483</v>
      </c>
      <c r="D114" s="10">
        <f>SUM(D311:D313)</f>
        <v>58250.16499999999</v>
      </c>
      <c r="E114" s="10">
        <f>SUM(E311:E313)</f>
        <v>35383.40697826599</v>
      </c>
      <c r="F114" s="11">
        <f>SUM(F311:F313)</f>
        <v>0</v>
      </c>
      <c r="G114" s="10">
        <f>SUM(G311:G313)</f>
        <v>4001.1897074624976</v>
      </c>
      <c r="H114" s="10">
        <f>SUM(H311:H313)</f>
        <v>41568.173619626345</v>
      </c>
      <c r="J114" s="55" t="s">
        <v>167</v>
      </c>
      <c r="K114" s="14"/>
      <c r="L114" s="23"/>
    </row>
    <row r="115" spans="1:12" ht="12.75">
      <c r="A115" s="55" t="s">
        <v>168</v>
      </c>
      <c r="C115" s="9">
        <f>SUM(D115:H115)</f>
        <v>138720.38566060286</v>
      </c>
      <c r="D115" s="10">
        <f>SUM(D314:D316)</f>
        <v>55993.095</v>
      </c>
      <c r="E115" s="10">
        <f>SUM(E314:E316)</f>
        <v>37157.927333514</v>
      </c>
      <c r="F115" s="11">
        <f>SUM(F314:F316)</f>
        <v>0</v>
      </c>
      <c r="G115" s="10">
        <f>SUM(G314:G316)</f>
        <v>4001.1897074624976</v>
      </c>
      <c r="H115" s="10">
        <f>SUM(H314:H316)</f>
        <v>41568.173619626345</v>
      </c>
      <c r="J115" s="55" t="s">
        <v>169</v>
      </c>
      <c r="K115" s="14"/>
      <c r="L115" s="23"/>
    </row>
    <row r="116" spans="1:12" ht="12.75">
      <c r="A116" s="55" t="s">
        <v>170</v>
      </c>
      <c r="C116" s="9">
        <f>SUM(D116:H116)</f>
        <v>153026.85876747884</v>
      </c>
      <c r="D116" s="10">
        <f>SUM(D317:D319)</f>
        <v>66339.196</v>
      </c>
      <c r="E116" s="10">
        <f>SUM(E317:E319)</f>
        <v>41118.29944039</v>
      </c>
      <c r="F116" s="11">
        <f>SUM(F317:F319)</f>
        <v>0</v>
      </c>
      <c r="G116" s="10">
        <f>SUM(G317:G319)</f>
        <v>4001.1897074624976</v>
      </c>
      <c r="H116" s="10">
        <f>SUM(H317:H319)</f>
        <v>41568.173619626345</v>
      </c>
      <c r="J116" s="55" t="s">
        <v>171</v>
      </c>
      <c r="K116" s="14"/>
      <c r="L116" s="23"/>
    </row>
    <row r="117" spans="1:12" ht="12.75">
      <c r="A117" s="55"/>
      <c r="C117" s="9"/>
      <c r="D117" s="10"/>
      <c r="E117" s="10"/>
      <c r="F117" s="11"/>
      <c r="G117" s="10"/>
      <c r="H117" s="10"/>
      <c r="J117" s="55"/>
      <c r="K117" s="14"/>
      <c r="L117" s="23"/>
    </row>
    <row r="118" spans="1:12" ht="12.75">
      <c r="A118" s="55" t="s">
        <v>172</v>
      </c>
      <c r="C118" s="9">
        <f>IF(SUM(C321:C323)=SUM(D118:I118),SUM(C321:C323),"Sumfejl")</f>
        <v>142818.7862468193</v>
      </c>
      <c r="D118" s="10">
        <f>SUM(D321:D323)</f>
        <v>59731.257000000005</v>
      </c>
      <c r="E118" s="10">
        <f>SUM(E321:E323)</f>
        <v>35330.350560932</v>
      </c>
      <c r="F118" s="11">
        <f>SUM(F321:F323)</f>
        <v>0</v>
      </c>
      <c r="G118" s="10">
        <f>SUM(G321:G323)</f>
        <v>4017.050461592991</v>
      </c>
      <c r="H118" s="10">
        <f>SUM(H321:H323)</f>
        <v>43740.12822429433</v>
      </c>
      <c r="J118" s="55" t="s">
        <v>176</v>
      </c>
      <c r="K118" s="14"/>
      <c r="L118" s="23"/>
    </row>
    <row r="119" spans="1:12" ht="12.75">
      <c r="A119" s="55" t="s">
        <v>173</v>
      </c>
      <c r="C119" s="9">
        <f>IF(SUM(C324:C326)=SUM(D119:I119),SUM(C324:C326),"Sumfejl")</f>
        <v>146033.1209807233</v>
      </c>
      <c r="D119" s="10">
        <f>SUM(D324:D326)</f>
        <v>61058.409</v>
      </c>
      <c r="E119" s="10">
        <f>SUM(E324:E326)</f>
        <v>37217.533294836</v>
      </c>
      <c r="F119" s="11">
        <f>SUM(F324:F326)</f>
        <v>0</v>
      </c>
      <c r="G119" s="10">
        <f>SUM(G324:G326)</f>
        <v>4017.050461592991</v>
      </c>
      <c r="H119" s="10">
        <f>SUM(H324:H326)</f>
        <v>43740.12822429433</v>
      </c>
      <c r="J119" s="55" t="s">
        <v>177</v>
      </c>
      <c r="K119" s="14"/>
      <c r="L119" s="23"/>
    </row>
    <row r="120" spans="1:12" ht="12.75">
      <c r="A120" s="55" t="s">
        <v>174</v>
      </c>
      <c r="C120" s="9">
        <f>IF(SUM(C327:C329)=SUM(D120:H120),SUM(C327:C329),"Sumfejl")</f>
        <v>126963.08373170331</v>
      </c>
      <c r="D120" s="10">
        <f>SUM(D327:D329)</f>
        <v>51911.148</v>
      </c>
      <c r="E120" s="10">
        <f>SUM(E327:E329)</f>
        <v>27294.757045816</v>
      </c>
      <c r="F120" s="11">
        <f>SUM(F327:F329)</f>
        <v>0</v>
      </c>
      <c r="G120" s="10">
        <f>SUM(G327:G329)</f>
        <v>4017.050461592991</v>
      </c>
      <c r="H120" s="10">
        <f>SUM(H327:H329)</f>
        <v>43740.12822429433</v>
      </c>
      <c r="J120" s="55" t="s">
        <v>178</v>
      </c>
      <c r="K120" s="14"/>
      <c r="L120" s="23"/>
    </row>
    <row r="121" spans="1:10" ht="12.75">
      <c r="A121" s="55" t="s">
        <v>175</v>
      </c>
      <c r="B121" s="25"/>
      <c r="C121" s="9">
        <f>IF(SUM(C330:C332)=SUM(D121:H121),SUM(C330:C332),"Sumfejl")</f>
        <v>106246.8298348833</v>
      </c>
      <c r="D121" s="10">
        <f>SUM(D330:D332)</f>
        <v>43040.248</v>
      </c>
      <c r="E121" s="10">
        <f>SUM(E330:E332)</f>
        <v>15449.403148996</v>
      </c>
      <c r="F121" s="11">
        <f>SUM(F330:F332)</f>
        <v>0</v>
      </c>
      <c r="G121" s="10">
        <f>SUM(G330:G332)</f>
        <v>4017.050461592991</v>
      </c>
      <c r="H121" s="10">
        <f>SUM(H330:H332)</f>
        <v>43740.12822429433</v>
      </c>
      <c r="I121" s="25"/>
      <c r="J121" s="55" t="s">
        <v>179</v>
      </c>
    </row>
    <row r="122" spans="1:10" ht="12.75">
      <c r="A122" s="55"/>
      <c r="B122" s="25"/>
      <c r="C122" s="9"/>
      <c r="D122" s="10"/>
      <c r="E122" s="10"/>
      <c r="F122" s="11"/>
      <c r="G122" s="10"/>
      <c r="H122" s="10"/>
      <c r="I122" s="25"/>
      <c r="J122" s="55"/>
    </row>
    <row r="123" spans="1:10" ht="12.75">
      <c r="A123" s="55" t="s">
        <v>180</v>
      </c>
      <c r="B123" s="25"/>
      <c r="C123" s="9">
        <f>IF(SUM(C334:C336)=SUM(D123:H123),SUM(C334:C336),"Sumfejl")</f>
        <v>105641.4530458607</v>
      </c>
      <c r="D123" s="10">
        <f>SUM(D334:D336)</f>
        <v>41960.561</v>
      </c>
      <c r="E123" s="10">
        <f>SUM(E334:E336)</f>
        <v>14537.317006</v>
      </c>
      <c r="F123" s="11">
        <f>SUM(F334:F336)</f>
        <v>0</v>
      </c>
      <c r="G123" s="10">
        <f>SUM(G334:G336)</f>
        <v>3997.2648002670044</v>
      </c>
      <c r="H123" s="10">
        <f>SUM(H334:H336)</f>
        <v>45146.3102395937</v>
      </c>
      <c r="I123" s="25"/>
      <c r="J123" s="55" t="s">
        <v>184</v>
      </c>
    </row>
    <row r="124" spans="1:10" ht="12.75">
      <c r="A124" s="55" t="s">
        <v>181</v>
      </c>
      <c r="B124" s="25"/>
      <c r="C124" s="9">
        <f>IF(SUM(C337:C339)=SUM(D124:H124),SUM(C337:C339),"Sumfejl")</f>
        <v>98679.9782992607</v>
      </c>
      <c r="D124" s="10">
        <f>SUM(D337:D339)</f>
        <v>37059.59299999999</v>
      </c>
      <c r="E124" s="10">
        <f>SUM(E337:E339)</f>
        <v>12476.810259400001</v>
      </c>
      <c r="F124" s="11">
        <f>SUM(F337:F339)</f>
        <v>0</v>
      </c>
      <c r="G124" s="10">
        <f>SUM(G337:G339)</f>
        <v>3997.2648002670044</v>
      </c>
      <c r="H124" s="10">
        <f>SUM(H337:H339)</f>
        <v>45146.3102395937</v>
      </c>
      <c r="I124" s="25"/>
      <c r="J124" s="55" t="s">
        <v>185</v>
      </c>
    </row>
    <row r="125" spans="1:10" ht="12.75">
      <c r="A125" s="55" t="s">
        <v>182</v>
      </c>
      <c r="B125" s="25"/>
      <c r="C125" s="9">
        <f>IF(SUM(C340:C342)=SUM(D125:H125),SUM(C340:C342),"Sumfejl")</f>
        <v>98463.85969476071</v>
      </c>
      <c r="D125" s="10">
        <f>SUM(D340:D342)</f>
        <v>37315.056</v>
      </c>
      <c r="E125" s="10">
        <f>SUM(E340:E342)</f>
        <v>12005.2286549</v>
      </c>
      <c r="F125" s="11">
        <f>SUM(F340:F342)</f>
        <v>0</v>
      </c>
      <c r="G125" s="10">
        <f>SUM(G340:G342)</f>
        <v>3997.2648002670044</v>
      </c>
      <c r="H125" s="10">
        <f>SUM(H340:H342)</f>
        <v>45146.3102395937</v>
      </c>
      <c r="I125" s="25"/>
      <c r="J125" s="55" t="s">
        <v>186</v>
      </c>
    </row>
    <row r="126" spans="1:10" ht="12.75">
      <c r="A126" s="55" t="s">
        <v>183</v>
      </c>
      <c r="B126" s="25"/>
      <c r="C126" s="9">
        <f>IF(SUM(C343:C345)=SUM(D126:H126),SUM(C343:C345),"Sumfejl")</f>
        <v>94826.85728646071</v>
      </c>
      <c r="D126" s="10">
        <f>SUM(D343:D345)</f>
        <v>35033.691</v>
      </c>
      <c r="E126" s="10">
        <f>SUM(E343:E345)</f>
        <v>10649.5912466</v>
      </c>
      <c r="F126" s="11">
        <f>SUM(F343:F345)</f>
        <v>0</v>
      </c>
      <c r="G126" s="10">
        <f>SUM(G343:G345)</f>
        <v>3997.2648002670044</v>
      </c>
      <c r="H126" s="10">
        <f>SUM(H343:H345)</f>
        <v>45146.3102395937</v>
      </c>
      <c r="I126" s="25"/>
      <c r="J126" s="55" t="s">
        <v>187</v>
      </c>
    </row>
    <row r="127" spans="1:12" ht="12.75">
      <c r="A127" s="55"/>
      <c r="B127" s="25"/>
      <c r="C127" s="9"/>
      <c r="D127" s="10"/>
      <c r="E127" s="10"/>
      <c r="F127" s="11"/>
      <c r="G127" s="10"/>
      <c r="H127" s="10"/>
      <c r="I127" s="25"/>
      <c r="J127" s="55"/>
      <c r="L127" s="10"/>
    </row>
    <row r="128" spans="1:16" ht="12.75">
      <c r="A128" s="55" t="s">
        <v>188</v>
      </c>
      <c r="B128" s="25"/>
      <c r="C128" s="9">
        <f>SUM(D128:H128)</f>
        <v>97575.04943143443</v>
      </c>
      <c r="D128" s="10">
        <f>SUM(D347:D349)</f>
        <v>32613.436</v>
      </c>
      <c r="E128" s="10">
        <f>SUM(E347:E349)</f>
        <v>13334.29567866551</v>
      </c>
      <c r="F128" s="11">
        <f>SUM(F347:F349)</f>
        <v>0</v>
      </c>
      <c r="G128" s="10">
        <f>SUM(G347:G349)</f>
        <v>3992.342503990505</v>
      </c>
      <c r="H128" s="10">
        <f>SUM(H347:H349)</f>
        <v>47634.975248778406</v>
      </c>
      <c r="I128" s="25"/>
      <c r="J128" s="55" t="s">
        <v>192</v>
      </c>
      <c r="K128" s="10"/>
      <c r="L128" s="10"/>
      <c r="M128" s="10"/>
      <c r="N128" s="10"/>
      <c r="O128" s="10"/>
      <c r="P128" s="10"/>
    </row>
    <row r="129" spans="1:12" ht="12.75">
      <c r="A129" s="55" t="s">
        <v>189</v>
      </c>
      <c r="B129" s="25"/>
      <c r="C129" s="9">
        <f>SUM(D129:H129)</f>
        <v>99891.83923719665</v>
      </c>
      <c r="D129" s="10">
        <f>SUM(D350:D352)</f>
        <v>35202.422999999995</v>
      </c>
      <c r="E129" s="10">
        <f>SUM(E350:E352)</f>
        <v>13062.098484427737</v>
      </c>
      <c r="F129" s="11">
        <f>SUM(F350:F352)</f>
        <v>0</v>
      </c>
      <c r="G129" s="10">
        <f>SUM(G350:G352)</f>
        <v>3992.342503990505</v>
      </c>
      <c r="H129" s="10">
        <f>SUM(H350:H352)</f>
        <v>47634.975248778406</v>
      </c>
      <c r="I129" s="25"/>
      <c r="J129" s="55" t="s">
        <v>193</v>
      </c>
      <c r="L129" s="89"/>
    </row>
    <row r="130" spans="1:10" ht="12.75">
      <c r="A130" s="55" t="s">
        <v>190</v>
      </c>
      <c r="B130" s="25"/>
      <c r="C130" s="9">
        <f>SUM(D130:H130)</f>
        <v>100343.65534987378</v>
      </c>
      <c r="D130" s="10">
        <f>SUM(D353:D355)</f>
        <v>35736.44</v>
      </c>
      <c r="E130" s="10">
        <f>SUM(E353:E355)</f>
        <v>12979.897597104868</v>
      </c>
      <c r="F130" s="11">
        <f>SUM(F353:F355)</f>
        <v>0</v>
      </c>
      <c r="G130" s="10">
        <f>SUM(G353:G355)</f>
        <v>3992.342503990505</v>
      </c>
      <c r="H130" s="10">
        <f>SUM(H353:H355)</f>
        <v>47634.975248778406</v>
      </c>
      <c r="I130" s="25"/>
      <c r="J130" s="55" t="s">
        <v>194</v>
      </c>
    </row>
    <row r="131" spans="1:10" ht="12.75">
      <c r="A131" s="55" t="s">
        <v>191</v>
      </c>
      <c r="B131" s="25"/>
      <c r="C131" s="9">
        <f>SUM(D131:H131)</f>
        <v>100423.04360083645</v>
      </c>
      <c r="D131" s="10">
        <f>SUM(D356:D358)</f>
        <v>35628.037</v>
      </c>
      <c r="E131" s="10">
        <f>SUM(E356:E358)</f>
        <v>13167.68884806754</v>
      </c>
      <c r="F131" s="11">
        <f>SUM(F356:F358)</f>
        <v>0</v>
      </c>
      <c r="G131" s="10">
        <f>SUM(G356:G358)</f>
        <v>3992.342503990505</v>
      </c>
      <c r="H131" s="10">
        <f>SUM(H356:H358)</f>
        <v>47634.975248778406</v>
      </c>
      <c r="I131" s="25"/>
      <c r="J131" s="55" t="s">
        <v>195</v>
      </c>
    </row>
    <row r="132" spans="1:10" ht="12.75">
      <c r="A132" s="55"/>
      <c r="B132" s="25"/>
      <c r="C132" s="9"/>
      <c r="D132" s="10"/>
      <c r="E132" s="10"/>
      <c r="F132" s="11"/>
      <c r="G132" s="10"/>
      <c r="H132" s="10"/>
      <c r="I132" s="25"/>
      <c r="J132" s="55"/>
    </row>
    <row r="133" spans="1:10" ht="12.75">
      <c r="A133" s="55" t="s">
        <v>196</v>
      </c>
      <c r="B133" s="25"/>
      <c r="C133" s="9">
        <f>IF(SUM(C360:C362)=SUM(D133:H133),SUM(C360:C362),"Sumfejl")</f>
        <v>104709.058201548</v>
      </c>
      <c r="D133" s="10">
        <f>SUM(D360:D362)</f>
        <v>35615.438</v>
      </c>
      <c r="E133" s="10">
        <f>SUM(E360:E362)</f>
        <v>12660.767216370557</v>
      </c>
      <c r="F133" s="11">
        <f>SUM(F360:F362)</f>
        <v>0</v>
      </c>
      <c r="G133" s="10">
        <f>SUM(G360:G362)</f>
        <v>3992.342503990505</v>
      </c>
      <c r="H133" s="10">
        <f>SUM(H360:H362)</f>
        <v>52440.51048118694</v>
      </c>
      <c r="I133" s="25"/>
      <c r="J133" s="55" t="s">
        <v>200</v>
      </c>
    </row>
    <row r="134" spans="1:10" ht="12.75">
      <c r="A134" s="55" t="s">
        <v>197</v>
      </c>
      <c r="B134" s="25"/>
      <c r="C134" s="9">
        <f>IF(SUM(C363:C365)=SUM(D134:H134),SUM(C363:C365),"Sumfejl")</f>
        <v>101357.30308381405</v>
      </c>
      <c r="D134" s="10">
        <f>SUM(D363:D365)</f>
        <v>34895.704</v>
      </c>
      <c r="E134" s="10">
        <f>SUM(E363:E365)</f>
        <v>12379.8519342147</v>
      </c>
      <c r="F134" s="11">
        <f>SUM(F363:F365)</f>
        <v>0</v>
      </c>
      <c r="G134" s="10">
        <f>SUM(G363:G365)</f>
        <v>3992.342503990505</v>
      </c>
      <c r="H134" s="10">
        <f>SUM(H363:H365)</f>
        <v>50089.404645608854</v>
      </c>
      <c r="I134" s="25"/>
      <c r="J134" s="55" t="s">
        <v>201</v>
      </c>
    </row>
    <row r="135" spans="1:10" ht="12.75">
      <c r="A135" s="55" t="s">
        <v>198</v>
      </c>
      <c r="B135" s="25"/>
      <c r="C135" s="9">
        <f>IF(SUM(C366:C368)=SUM(D135:H135),SUM(C366:C368),"Sumfejl")</f>
        <v>102498.83745206016</v>
      </c>
      <c r="D135" s="10">
        <f>SUM(D366:D368)</f>
        <v>32935.248</v>
      </c>
      <c r="E135" s="10">
        <f>SUM(E366:E368)</f>
        <v>12657.77734304617</v>
      </c>
      <c r="F135" s="11">
        <f>SUM(F366:F368)</f>
        <v>0</v>
      </c>
      <c r="G135" s="10">
        <f>SUM(G366:G368)</f>
        <v>3992.342503990505</v>
      </c>
      <c r="H135" s="10">
        <f>SUM(H366:H368)</f>
        <v>52913.46960502349</v>
      </c>
      <c r="I135" s="25"/>
      <c r="J135" s="55" t="s">
        <v>202</v>
      </c>
    </row>
    <row r="136" spans="1:10" ht="12.75">
      <c r="A136" s="55" t="s">
        <v>199</v>
      </c>
      <c r="B136" s="25"/>
      <c r="C136" s="9"/>
      <c r="D136" s="10"/>
      <c r="E136" s="10"/>
      <c r="F136" s="11"/>
      <c r="G136" s="10"/>
      <c r="H136" s="10"/>
      <c r="I136" s="25"/>
      <c r="J136" s="55" t="s">
        <v>203</v>
      </c>
    </row>
    <row r="137" spans="1:10" ht="12.75">
      <c r="A137" s="55"/>
      <c r="B137" s="25"/>
      <c r="C137" s="79"/>
      <c r="D137" s="79"/>
      <c r="E137" s="79"/>
      <c r="F137" s="79"/>
      <c r="G137" s="79"/>
      <c r="H137" s="79"/>
      <c r="I137" s="25"/>
      <c r="J137" s="25"/>
    </row>
    <row r="138" spans="1:16" ht="12.75">
      <c r="A138" s="80">
        <v>2005</v>
      </c>
      <c r="B138" s="81"/>
      <c r="C138" s="81"/>
      <c r="D138" s="81"/>
      <c r="E138" s="81"/>
      <c r="F138" s="81"/>
      <c r="G138" s="81"/>
      <c r="H138" s="81"/>
      <c r="I138" s="81"/>
      <c r="J138" s="80">
        <v>2005</v>
      </c>
      <c r="K138" s="23"/>
      <c r="L138" s="23"/>
      <c r="P138" s="10"/>
    </row>
    <row r="139" spans="1:10" ht="12.75">
      <c r="A139" s="7" t="s">
        <v>31</v>
      </c>
      <c r="C139" s="9">
        <v>116410.70386065762</v>
      </c>
      <c r="D139" s="10">
        <v>67794.058</v>
      </c>
      <c r="E139" s="10">
        <v>38400.7119361</v>
      </c>
      <c r="F139" s="11">
        <v>0</v>
      </c>
      <c r="G139" s="10">
        <v>1417.195</v>
      </c>
      <c r="H139" s="10">
        <v>8798.739305963365</v>
      </c>
      <c r="J139" s="3" t="s">
        <v>58</v>
      </c>
    </row>
    <row r="140" spans="1:12" ht="12.75">
      <c r="A140" s="7" t="s">
        <v>32</v>
      </c>
      <c r="C140" s="9">
        <v>110819.33918281762</v>
      </c>
      <c r="D140" s="10">
        <v>66032.219</v>
      </c>
      <c r="E140" s="10">
        <v>34571.18625826</v>
      </c>
      <c r="F140" s="11">
        <v>0</v>
      </c>
      <c r="G140" s="10">
        <v>1417.195</v>
      </c>
      <c r="H140" s="10">
        <v>8798.739305963365</v>
      </c>
      <c r="J140" s="3" t="s">
        <v>59</v>
      </c>
      <c r="K140" s="23"/>
      <c r="L140" s="23"/>
    </row>
    <row r="141" spans="1:10" ht="12.75">
      <c r="A141" s="7" t="s">
        <v>33</v>
      </c>
      <c r="C141" s="9">
        <v>119086.95911677564</v>
      </c>
      <c r="D141" s="10">
        <v>70155.747</v>
      </c>
      <c r="E141" s="10">
        <v>38715.27819221801</v>
      </c>
      <c r="F141" s="11">
        <v>0</v>
      </c>
      <c r="G141" s="10">
        <v>1417.195</v>
      </c>
      <c r="H141" s="10">
        <v>8798.739305963365</v>
      </c>
      <c r="J141" s="3" t="s">
        <v>60</v>
      </c>
    </row>
    <row r="142" spans="1:12" ht="12.75">
      <c r="A142" s="7" t="s">
        <v>34</v>
      </c>
      <c r="C142" s="9">
        <v>115406.84491403763</v>
      </c>
      <c r="D142" s="10">
        <v>69035.941</v>
      </c>
      <c r="E142" s="10">
        <v>36154.96998948</v>
      </c>
      <c r="F142" s="11">
        <v>0</v>
      </c>
      <c r="G142" s="10">
        <v>1417.195</v>
      </c>
      <c r="H142" s="10">
        <v>8798.739305963365</v>
      </c>
      <c r="J142" s="3" t="s">
        <v>22</v>
      </c>
      <c r="K142" s="23"/>
      <c r="L142" s="23"/>
    </row>
    <row r="143" spans="1:10" ht="12.75">
      <c r="A143" s="7" t="s">
        <v>35</v>
      </c>
      <c r="C143" s="9">
        <v>112888.95157678764</v>
      </c>
      <c r="D143" s="10">
        <v>67409.38</v>
      </c>
      <c r="E143" s="10">
        <v>35263.637652230005</v>
      </c>
      <c r="F143" s="11">
        <v>0</v>
      </c>
      <c r="G143" s="10">
        <v>1417.195</v>
      </c>
      <c r="H143" s="10">
        <v>8798.739305963365</v>
      </c>
      <c r="J143" s="3" t="s">
        <v>61</v>
      </c>
    </row>
    <row r="144" spans="1:12" ht="12.75">
      <c r="A144" s="7" t="s">
        <v>36</v>
      </c>
      <c r="C144" s="9">
        <v>108198.02497887964</v>
      </c>
      <c r="D144" s="10">
        <v>66245.585</v>
      </c>
      <c r="E144" s="10">
        <v>31736.506054322002</v>
      </c>
      <c r="F144" s="11">
        <v>0</v>
      </c>
      <c r="G144" s="10">
        <v>1417.195</v>
      </c>
      <c r="H144" s="10">
        <v>8798.739305963365</v>
      </c>
      <c r="J144" s="3" t="s">
        <v>66</v>
      </c>
      <c r="K144" s="23"/>
      <c r="L144" s="23"/>
    </row>
    <row r="145" spans="1:10" ht="12.75">
      <c r="A145" s="7" t="s">
        <v>37</v>
      </c>
      <c r="C145" s="9">
        <v>98733.63943602263</v>
      </c>
      <c r="D145" s="10">
        <v>65266.389</v>
      </c>
      <c r="E145" s="10">
        <v>23251.316511465004</v>
      </c>
      <c r="F145" s="11">
        <v>0</v>
      </c>
      <c r="G145" s="10">
        <v>1417.195</v>
      </c>
      <c r="H145" s="10">
        <v>8798.739305963365</v>
      </c>
      <c r="J145" s="3" t="s">
        <v>62</v>
      </c>
    </row>
    <row r="146" spans="1:12" ht="12.75">
      <c r="A146" s="7" t="s">
        <v>38</v>
      </c>
      <c r="C146" s="9">
        <v>102314.39713929762</v>
      </c>
      <c r="D146" s="10">
        <v>68416.956</v>
      </c>
      <c r="E146" s="10">
        <v>23681.507214739995</v>
      </c>
      <c r="F146" s="11">
        <v>0</v>
      </c>
      <c r="G146" s="10">
        <v>1417.195</v>
      </c>
      <c r="H146" s="10">
        <v>8798.739305963365</v>
      </c>
      <c r="J146" s="3" t="s">
        <v>26</v>
      </c>
      <c r="K146" s="23"/>
      <c r="L146" s="23"/>
    </row>
    <row r="147" spans="1:10" ht="12.75">
      <c r="A147" s="7" t="s">
        <v>39</v>
      </c>
      <c r="C147" s="9">
        <v>100253.18997026763</v>
      </c>
      <c r="D147" s="10">
        <v>62753.856</v>
      </c>
      <c r="E147" s="10">
        <v>27283.400045710005</v>
      </c>
      <c r="F147" s="11">
        <v>0</v>
      </c>
      <c r="G147" s="10">
        <v>1417.195</v>
      </c>
      <c r="H147" s="10">
        <v>8798.739305963365</v>
      </c>
      <c r="J147" s="3" t="s">
        <v>27</v>
      </c>
    </row>
    <row r="148" spans="1:12" ht="12.75">
      <c r="A148" s="7" t="s">
        <v>40</v>
      </c>
      <c r="C148" s="9">
        <v>107199.93247218763</v>
      </c>
      <c r="D148" s="10">
        <v>66064.598</v>
      </c>
      <c r="E148" s="10">
        <v>30919.400547630004</v>
      </c>
      <c r="F148" s="11">
        <v>0</v>
      </c>
      <c r="G148" s="10">
        <v>1417.195</v>
      </c>
      <c r="H148" s="10">
        <v>8798.739305963365</v>
      </c>
      <c r="J148" s="3" t="s">
        <v>63</v>
      </c>
      <c r="K148" s="23"/>
      <c r="L148" s="23"/>
    </row>
    <row r="149" spans="1:10" ht="12.75">
      <c r="A149" s="7" t="s">
        <v>41</v>
      </c>
      <c r="C149" s="9">
        <v>108423.34512531762</v>
      </c>
      <c r="D149" s="10">
        <v>63852.119</v>
      </c>
      <c r="E149" s="10">
        <v>34355.29220076</v>
      </c>
      <c r="F149" s="11">
        <v>0</v>
      </c>
      <c r="G149" s="10">
        <v>1417.195</v>
      </c>
      <c r="H149" s="10">
        <v>8798.739305963365</v>
      </c>
      <c r="J149" s="3" t="s">
        <v>29</v>
      </c>
    </row>
    <row r="150" spans="1:12" ht="12.75">
      <c r="A150" s="7" t="s">
        <v>30</v>
      </c>
      <c r="C150" s="9">
        <v>111947.90727545762</v>
      </c>
      <c r="D150" s="10">
        <v>63196.842</v>
      </c>
      <c r="E150" s="10">
        <v>38535.1313509</v>
      </c>
      <c r="F150" s="11">
        <v>0</v>
      </c>
      <c r="G150" s="10">
        <v>1417.195</v>
      </c>
      <c r="H150" s="10">
        <v>8798.739305963365</v>
      </c>
      <c r="J150" s="3" t="s">
        <v>30</v>
      </c>
      <c r="K150" s="23"/>
      <c r="L150" s="23"/>
    </row>
    <row r="151" spans="1:16" ht="12.75">
      <c r="A151" s="49">
        <v>2006</v>
      </c>
      <c r="B151" s="46"/>
      <c r="C151" s="46"/>
      <c r="D151" s="46"/>
      <c r="E151" s="46"/>
      <c r="F151" s="46"/>
      <c r="G151" s="46"/>
      <c r="H151" s="46"/>
      <c r="I151" s="46"/>
      <c r="J151" s="49">
        <v>2006</v>
      </c>
      <c r="P151" s="10"/>
    </row>
    <row r="152" spans="1:12" ht="12.75">
      <c r="A152" s="7" t="s">
        <v>19</v>
      </c>
      <c r="C152" s="9">
        <v>111643.15542215295</v>
      </c>
      <c r="D152" s="10">
        <v>62739.537</v>
      </c>
      <c r="E152" s="10">
        <v>38565.27621048</v>
      </c>
      <c r="F152" s="11">
        <v>0</v>
      </c>
      <c r="G152" s="10">
        <v>1440.9683333333332</v>
      </c>
      <c r="H152" s="10">
        <v>8897.374194551072</v>
      </c>
      <c r="J152" s="3" t="s">
        <v>58</v>
      </c>
      <c r="K152" s="23"/>
      <c r="L152" s="23"/>
    </row>
    <row r="153" spans="1:10" ht="12.75">
      <c r="A153" s="7" t="s">
        <v>20</v>
      </c>
      <c r="C153" s="9">
        <v>103075.83831143295</v>
      </c>
      <c r="D153" s="10">
        <v>58107.018</v>
      </c>
      <c r="E153" s="10">
        <v>34630.47809976</v>
      </c>
      <c r="F153" s="11">
        <v>0</v>
      </c>
      <c r="G153" s="10">
        <v>1440.9683333333332</v>
      </c>
      <c r="H153" s="10">
        <v>8897.374194551072</v>
      </c>
      <c r="J153" s="3" t="s">
        <v>59</v>
      </c>
    </row>
    <row r="154" spans="1:13" ht="12.75">
      <c r="A154" s="7" t="s">
        <v>21</v>
      </c>
      <c r="C154" s="9">
        <v>112058.87710271296</v>
      </c>
      <c r="D154" s="10">
        <v>63256.182</v>
      </c>
      <c r="E154" s="10">
        <v>38464.352891040005</v>
      </c>
      <c r="F154" s="11">
        <v>0</v>
      </c>
      <c r="G154" s="10">
        <v>1440.9683333333332</v>
      </c>
      <c r="H154" s="10">
        <v>8897.374194551072</v>
      </c>
      <c r="J154" s="3" t="s">
        <v>60</v>
      </c>
      <c r="M154" s="10"/>
    </row>
    <row r="155" spans="1:13" ht="12.75">
      <c r="A155" s="7" t="s">
        <v>22</v>
      </c>
      <c r="C155" s="9">
        <v>104611.21938625295</v>
      </c>
      <c r="D155" s="10">
        <v>57181.013</v>
      </c>
      <c r="E155" s="10">
        <v>37091.86417458</v>
      </c>
      <c r="F155" s="11">
        <v>0</v>
      </c>
      <c r="G155" s="10">
        <v>1440.9683333333332</v>
      </c>
      <c r="H155" s="10">
        <v>8897.374194551072</v>
      </c>
      <c r="J155" s="3" t="s">
        <v>22</v>
      </c>
      <c r="M155" s="10"/>
    </row>
    <row r="156" spans="1:13" ht="12.75">
      <c r="A156" s="7" t="s">
        <v>23</v>
      </c>
      <c r="C156" s="9">
        <v>109858.97129927296</v>
      </c>
      <c r="D156" s="10">
        <v>65279.031</v>
      </c>
      <c r="E156" s="10">
        <v>34241.5980876</v>
      </c>
      <c r="F156" s="11">
        <v>0</v>
      </c>
      <c r="G156" s="10">
        <v>1440.9683333333332</v>
      </c>
      <c r="H156" s="10">
        <v>8897.374194551072</v>
      </c>
      <c r="J156" s="3" t="s">
        <v>61</v>
      </c>
      <c r="M156" s="10"/>
    </row>
    <row r="157" spans="1:13" ht="12.75">
      <c r="A157" s="7" t="s">
        <v>24</v>
      </c>
      <c r="C157" s="9">
        <v>100373.53490663294</v>
      </c>
      <c r="D157" s="10">
        <v>59189.844</v>
      </c>
      <c r="E157" s="10">
        <v>30845.348694959997</v>
      </c>
      <c r="F157" s="11">
        <v>0</v>
      </c>
      <c r="G157" s="10">
        <v>1440.9683333333332</v>
      </c>
      <c r="H157" s="10">
        <v>8897.374194551072</v>
      </c>
      <c r="J157" s="3" t="s">
        <v>66</v>
      </c>
      <c r="M157" s="10"/>
    </row>
    <row r="158" spans="1:13" ht="12.75">
      <c r="A158" s="7" t="s">
        <v>25</v>
      </c>
      <c r="C158" s="9">
        <v>103193.24929175296</v>
      </c>
      <c r="D158" s="10">
        <v>66539.232</v>
      </c>
      <c r="E158" s="10">
        <v>26315.67508008</v>
      </c>
      <c r="F158" s="11">
        <v>0</v>
      </c>
      <c r="G158" s="10">
        <v>1440.9683333333332</v>
      </c>
      <c r="H158" s="10">
        <v>8897.374194551072</v>
      </c>
      <c r="J158" s="3" t="s">
        <v>62</v>
      </c>
      <c r="M158" s="10"/>
    </row>
    <row r="159" spans="1:13" ht="12.75">
      <c r="A159" s="7" t="s">
        <v>26</v>
      </c>
      <c r="C159" s="9">
        <v>94991.73497613295</v>
      </c>
      <c r="D159" s="10">
        <v>58653.763</v>
      </c>
      <c r="E159" s="10">
        <v>25999.629764459998</v>
      </c>
      <c r="F159" s="11">
        <v>0</v>
      </c>
      <c r="G159" s="10">
        <v>1440.9683333333332</v>
      </c>
      <c r="H159" s="10">
        <v>8897.374194551072</v>
      </c>
      <c r="J159" s="3" t="s">
        <v>26</v>
      </c>
      <c r="M159" s="10"/>
    </row>
    <row r="160" spans="1:13" ht="12.75">
      <c r="A160" s="7" t="s">
        <v>27</v>
      </c>
      <c r="C160" s="9">
        <v>80070.11493441295</v>
      </c>
      <c r="D160" s="10">
        <v>46702.171</v>
      </c>
      <c r="E160" s="10">
        <v>23029.60172274</v>
      </c>
      <c r="F160" s="11">
        <v>0</v>
      </c>
      <c r="G160" s="10">
        <v>1440.9683333333332</v>
      </c>
      <c r="H160" s="10">
        <v>8897.374194551072</v>
      </c>
      <c r="J160" s="3" t="s">
        <v>27</v>
      </c>
      <c r="M160" s="10"/>
    </row>
    <row r="161" spans="1:13" ht="12.75">
      <c r="A161" s="7" t="s">
        <v>28</v>
      </c>
      <c r="C161" s="9">
        <v>102099.31433079296</v>
      </c>
      <c r="D161" s="10">
        <v>62610.193</v>
      </c>
      <c r="E161" s="10">
        <v>29150.77911912</v>
      </c>
      <c r="F161" s="11">
        <v>0</v>
      </c>
      <c r="G161" s="10">
        <v>1440.9683333333332</v>
      </c>
      <c r="H161" s="10">
        <v>8897.374194551072</v>
      </c>
      <c r="J161" s="3" t="s">
        <v>63</v>
      </c>
      <c r="M161" s="10"/>
    </row>
    <row r="162" spans="1:13" ht="12.75">
      <c r="A162" s="7" t="s">
        <v>29</v>
      </c>
      <c r="C162" s="9">
        <v>107924.90640491294</v>
      </c>
      <c r="D162" s="10">
        <v>61447.344</v>
      </c>
      <c r="E162" s="10">
        <v>36139.22019324</v>
      </c>
      <c r="F162" s="11">
        <v>0</v>
      </c>
      <c r="G162" s="10">
        <v>1440.9683333333332</v>
      </c>
      <c r="H162" s="10">
        <v>8897.374194551072</v>
      </c>
      <c r="J162" s="3" t="s">
        <v>29</v>
      </c>
      <c r="M162" s="10"/>
    </row>
    <row r="163" spans="1:13" ht="12.75">
      <c r="A163" s="7" t="s">
        <v>30</v>
      </c>
      <c r="C163" s="9">
        <v>108568.09503491296</v>
      </c>
      <c r="D163" s="10">
        <v>62357.052</v>
      </c>
      <c r="E163" s="10">
        <v>35872.70082324</v>
      </c>
      <c r="F163" s="11">
        <v>0</v>
      </c>
      <c r="G163" s="10">
        <v>1440.9683333333332</v>
      </c>
      <c r="H163" s="10">
        <v>8897.374194551072</v>
      </c>
      <c r="J163" s="3" t="s">
        <v>30</v>
      </c>
      <c r="M163" s="10"/>
    </row>
    <row r="164" spans="1:16" ht="12.75">
      <c r="A164" s="49">
        <v>2007</v>
      </c>
      <c r="B164" s="46"/>
      <c r="C164" s="46"/>
      <c r="D164" s="46"/>
      <c r="E164" s="46"/>
      <c r="F164" s="46"/>
      <c r="G164" s="46"/>
      <c r="H164" s="46"/>
      <c r="I164" s="46"/>
      <c r="J164" s="49">
        <v>2007</v>
      </c>
      <c r="P164" s="10"/>
    </row>
    <row r="165" spans="1:13" ht="12.75">
      <c r="A165" s="7" t="s">
        <v>19</v>
      </c>
      <c r="C165" s="9">
        <v>102687.06993532459</v>
      </c>
      <c r="D165" s="13">
        <v>54423.509</v>
      </c>
      <c r="E165" s="13">
        <v>36838.435615</v>
      </c>
      <c r="F165" s="11">
        <v>0</v>
      </c>
      <c r="G165" s="10">
        <v>1490.7616666666665</v>
      </c>
      <c r="H165" s="10">
        <v>9934.364051863593</v>
      </c>
      <c r="J165" s="3" t="s">
        <v>58</v>
      </c>
      <c r="K165" s="10"/>
      <c r="M165" s="10"/>
    </row>
    <row r="166" spans="1:13" ht="12.75">
      <c r="A166" s="7" t="s">
        <v>20</v>
      </c>
      <c r="C166" s="9">
        <v>96406.95980095459</v>
      </c>
      <c r="D166" s="13">
        <v>51344.838</v>
      </c>
      <c r="E166" s="13">
        <v>33636.99648063</v>
      </c>
      <c r="F166" s="11">
        <v>0</v>
      </c>
      <c r="G166" s="10">
        <v>1490.7616666666665</v>
      </c>
      <c r="H166" s="10">
        <v>9934.364051863593</v>
      </c>
      <c r="J166" s="3" t="s">
        <v>59</v>
      </c>
      <c r="K166" s="10"/>
      <c r="M166" s="10"/>
    </row>
    <row r="167" spans="1:13" ht="12.75">
      <c r="A167" s="7" t="s">
        <v>21</v>
      </c>
      <c r="C167" s="9">
        <v>86789.73292728458</v>
      </c>
      <c r="D167" s="13">
        <v>55467.721</v>
      </c>
      <c r="E167" s="13">
        <v>19896.88660696</v>
      </c>
      <c r="F167" s="11">
        <v>0</v>
      </c>
      <c r="G167" s="10">
        <v>1490.7616666666665</v>
      </c>
      <c r="H167" s="10">
        <v>9934.364051863593</v>
      </c>
      <c r="J167" s="3" t="s">
        <v>60</v>
      </c>
      <c r="K167" s="10"/>
      <c r="M167" s="10"/>
    </row>
    <row r="168" spans="1:13" ht="12.75">
      <c r="A168" s="7" t="s">
        <v>22</v>
      </c>
      <c r="C168" s="9">
        <v>87885.18823367459</v>
      </c>
      <c r="D168" s="13">
        <v>53987.747</v>
      </c>
      <c r="E168" s="13">
        <v>22472.31591335</v>
      </c>
      <c r="F168" s="11">
        <v>0</v>
      </c>
      <c r="G168" s="10">
        <v>1490.7616666666665</v>
      </c>
      <c r="H168" s="10">
        <v>9934.364051863593</v>
      </c>
      <c r="J168" s="3" t="s">
        <v>22</v>
      </c>
      <c r="K168" s="10"/>
      <c r="M168" s="10"/>
    </row>
    <row r="169" spans="1:13" ht="12.75">
      <c r="A169" s="7" t="s">
        <v>23</v>
      </c>
      <c r="C169" s="9">
        <v>89644.00809415459</v>
      </c>
      <c r="D169" s="13">
        <v>55471.849</v>
      </c>
      <c r="E169" s="13">
        <v>22747.03377383</v>
      </c>
      <c r="F169" s="11">
        <v>0</v>
      </c>
      <c r="G169" s="10">
        <v>1490.7616666666665</v>
      </c>
      <c r="H169" s="10">
        <v>9934.364051863593</v>
      </c>
      <c r="J169" s="3" t="s">
        <v>61</v>
      </c>
      <c r="K169" s="10"/>
      <c r="M169" s="10"/>
    </row>
    <row r="170" spans="1:13" ht="12.75">
      <c r="A170" s="7" t="s">
        <v>24</v>
      </c>
      <c r="C170" s="9">
        <v>86395.10152543458</v>
      </c>
      <c r="D170" s="13">
        <v>54105.954</v>
      </c>
      <c r="E170" s="13">
        <v>20864.02220511</v>
      </c>
      <c r="F170" s="11">
        <v>0</v>
      </c>
      <c r="G170" s="10">
        <v>1490.7616666666665</v>
      </c>
      <c r="H170" s="10">
        <v>9934.364051863593</v>
      </c>
      <c r="J170" s="3" t="s">
        <v>66</v>
      </c>
      <c r="K170" s="10"/>
      <c r="M170" s="10"/>
    </row>
    <row r="171" spans="1:13" ht="12.75">
      <c r="A171" s="7" t="s">
        <v>25</v>
      </c>
      <c r="C171" s="9">
        <v>89768.04082834459</v>
      </c>
      <c r="D171" s="13">
        <v>53304.692</v>
      </c>
      <c r="E171" s="13">
        <v>25038.22350802</v>
      </c>
      <c r="F171" s="11">
        <v>0</v>
      </c>
      <c r="G171" s="10">
        <v>1490.7616666666665</v>
      </c>
      <c r="H171" s="10">
        <v>9934.364051863593</v>
      </c>
      <c r="J171" s="3" t="s">
        <v>62</v>
      </c>
      <c r="K171" s="10"/>
      <c r="M171" s="10"/>
    </row>
    <row r="172" spans="1:13" ht="12.75">
      <c r="A172" s="7" t="s">
        <v>26</v>
      </c>
      <c r="C172" s="9">
        <v>99486.92625288459</v>
      </c>
      <c r="D172" s="13">
        <v>57631.051</v>
      </c>
      <c r="E172" s="13">
        <v>30430.749932560004</v>
      </c>
      <c r="F172" s="11">
        <v>0</v>
      </c>
      <c r="G172" s="10">
        <v>1490.7616666666665</v>
      </c>
      <c r="H172" s="10">
        <v>9934.364051863593</v>
      </c>
      <c r="J172" s="3" t="s">
        <v>26</v>
      </c>
      <c r="K172" s="10"/>
      <c r="M172" s="10"/>
    </row>
    <row r="173" spans="1:13" ht="12.75">
      <c r="A173" s="7" t="s">
        <v>27</v>
      </c>
      <c r="C173" s="9">
        <v>91068.60008431459</v>
      </c>
      <c r="D173" s="13">
        <v>49831.367</v>
      </c>
      <c r="E173" s="13">
        <v>29812.107763990003</v>
      </c>
      <c r="F173" s="11">
        <v>0</v>
      </c>
      <c r="G173" s="10">
        <v>1490.7616666666665</v>
      </c>
      <c r="H173" s="10">
        <v>9934.364051863593</v>
      </c>
      <c r="J173" s="3" t="s">
        <v>27</v>
      </c>
      <c r="K173" s="10"/>
      <c r="M173" s="10"/>
    </row>
    <row r="174" spans="1:13" ht="12.75">
      <c r="A174" s="7" t="s">
        <v>28</v>
      </c>
      <c r="C174" s="9">
        <v>104305.52093835459</v>
      </c>
      <c r="D174" s="13">
        <v>59427.419</v>
      </c>
      <c r="E174" s="13">
        <v>33452.97661803</v>
      </c>
      <c r="F174" s="11">
        <v>0</v>
      </c>
      <c r="G174" s="10">
        <v>1490.7616666666665</v>
      </c>
      <c r="H174" s="10">
        <v>9934.364051863593</v>
      </c>
      <c r="J174" s="3" t="s">
        <v>63</v>
      </c>
      <c r="K174" s="10"/>
      <c r="M174" s="10"/>
    </row>
    <row r="175" spans="1:13" ht="12.75">
      <c r="A175" s="7" t="s">
        <v>29</v>
      </c>
      <c r="C175" s="9">
        <v>99732.73167697458</v>
      </c>
      <c r="D175" s="13">
        <v>54346.238</v>
      </c>
      <c r="E175" s="13">
        <v>33961.36835665</v>
      </c>
      <c r="F175" s="11">
        <v>0</v>
      </c>
      <c r="G175" s="10">
        <v>1490.7616666666665</v>
      </c>
      <c r="H175" s="10">
        <v>9934.364051863593</v>
      </c>
      <c r="J175" s="3" t="s">
        <v>29</v>
      </c>
      <c r="K175" s="10"/>
      <c r="M175" s="10"/>
    </row>
    <row r="176" spans="1:13" ht="12.75">
      <c r="A176" s="7" t="s">
        <v>30</v>
      </c>
      <c r="C176" s="9">
        <v>101338.2710452846</v>
      </c>
      <c r="D176" s="13">
        <v>52918.122</v>
      </c>
      <c r="E176" s="13">
        <v>36995.02372496</v>
      </c>
      <c r="F176" s="11">
        <v>0</v>
      </c>
      <c r="G176" s="10">
        <v>1490.7616666666665</v>
      </c>
      <c r="H176" s="10">
        <v>9934.364051863593</v>
      </c>
      <c r="J176" s="3" t="s">
        <v>30</v>
      </c>
      <c r="K176" s="10"/>
      <c r="M176" s="10"/>
    </row>
    <row r="177" spans="1:16" ht="12.75">
      <c r="A177" s="49">
        <v>2008</v>
      </c>
      <c r="B177" s="46"/>
      <c r="C177" s="46"/>
      <c r="D177" s="46"/>
      <c r="E177" s="46"/>
      <c r="F177" s="46"/>
      <c r="G177" s="46"/>
      <c r="H177" s="46"/>
      <c r="I177" s="46"/>
      <c r="J177" s="49">
        <v>2008</v>
      </c>
      <c r="P177" s="10"/>
    </row>
    <row r="178" spans="1:13" ht="12.75">
      <c r="A178" s="7" t="s">
        <v>19</v>
      </c>
      <c r="C178" s="9">
        <v>101163.25002921936</v>
      </c>
      <c r="D178" s="13">
        <v>53973.557</v>
      </c>
      <c r="E178" s="13">
        <v>35881.05712968</v>
      </c>
      <c r="F178" s="11">
        <v>0</v>
      </c>
      <c r="G178" s="10">
        <v>1556.6008333333332</v>
      </c>
      <c r="H178" s="10">
        <v>9752.035128417332</v>
      </c>
      <c r="J178" s="3" t="s">
        <v>58</v>
      </c>
      <c r="K178" s="10"/>
      <c r="L178" s="10"/>
      <c r="M178" s="10"/>
    </row>
    <row r="179" spans="1:13" ht="12.75">
      <c r="A179" s="7" t="s">
        <v>20</v>
      </c>
      <c r="C179" s="9">
        <v>88715.28596337936</v>
      </c>
      <c r="D179" s="13">
        <v>44013.08</v>
      </c>
      <c r="E179" s="13">
        <v>33393.570063839994</v>
      </c>
      <c r="F179" s="11">
        <v>0</v>
      </c>
      <c r="G179" s="10">
        <v>1556.6008333333332</v>
      </c>
      <c r="H179" s="10">
        <v>9752.035128417332</v>
      </c>
      <c r="J179" s="3" t="s">
        <v>59</v>
      </c>
      <c r="K179" s="10"/>
      <c r="L179" s="10"/>
      <c r="M179" s="10"/>
    </row>
    <row r="180" spans="1:13" ht="12.75">
      <c r="A180" s="7" t="s">
        <v>21</v>
      </c>
      <c r="C180" s="9">
        <v>98506.55237349936</v>
      </c>
      <c r="D180" s="13">
        <v>53416.277</v>
      </c>
      <c r="E180" s="13">
        <v>33781.63947396</v>
      </c>
      <c r="F180" s="11">
        <v>0</v>
      </c>
      <c r="G180" s="10">
        <v>1556.6008333333332</v>
      </c>
      <c r="H180" s="10">
        <v>9752.035128417332</v>
      </c>
      <c r="J180" s="3" t="s">
        <v>60</v>
      </c>
      <c r="K180" s="10"/>
      <c r="L180" s="10"/>
      <c r="M180" s="10"/>
    </row>
    <row r="181" spans="1:13" ht="12.75">
      <c r="A181" s="7" t="s">
        <v>22</v>
      </c>
      <c r="C181" s="9">
        <v>91150.69248821936</v>
      </c>
      <c r="D181" s="13">
        <v>47328.982</v>
      </c>
      <c r="E181" s="13">
        <v>32513.07458868</v>
      </c>
      <c r="F181" s="11">
        <v>0</v>
      </c>
      <c r="G181" s="10">
        <v>1556.6008333333332</v>
      </c>
      <c r="H181" s="10">
        <v>9752.035128417332</v>
      </c>
      <c r="J181" s="3" t="s">
        <v>22</v>
      </c>
      <c r="K181" s="10"/>
      <c r="L181" s="10"/>
      <c r="M181" s="10"/>
    </row>
    <row r="182" spans="1:13" ht="12.75">
      <c r="A182" s="7" t="s">
        <v>23</v>
      </c>
      <c r="C182" s="9">
        <v>99383.27469821935</v>
      </c>
      <c r="D182" s="13">
        <v>54825.43</v>
      </c>
      <c r="E182" s="13">
        <v>33249.208798679996</v>
      </c>
      <c r="F182" s="11">
        <v>0</v>
      </c>
      <c r="G182" s="10">
        <v>1556.6008333333332</v>
      </c>
      <c r="H182" s="10">
        <v>9752.035128417332</v>
      </c>
      <c r="J182" s="3" t="s">
        <v>61</v>
      </c>
      <c r="K182" s="10"/>
      <c r="L182" s="10"/>
      <c r="M182" s="10"/>
    </row>
    <row r="183" spans="1:13" ht="12.75">
      <c r="A183" s="7" t="s">
        <v>24</v>
      </c>
      <c r="C183" s="9">
        <v>91222.08310045935</v>
      </c>
      <c r="D183" s="13">
        <v>48918.993</v>
      </c>
      <c r="E183" s="13">
        <v>30994.454200919998</v>
      </c>
      <c r="F183" s="11">
        <v>0</v>
      </c>
      <c r="G183" s="10">
        <v>1556.6008333333332</v>
      </c>
      <c r="H183" s="10">
        <v>9752.035128417332</v>
      </c>
      <c r="J183" s="3" t="s">
        <v>66</v>
      </c>
      <c r="K183" s="10"/>
      <c r="L183" s="10"/>
      <c r="M183" s="10"/>
    </row>
    <row r="184" spans="1:13" ht="12.75">
      <c r="A184" s="7" t="s">
        <v>25</v>
      </c>
      <c r="C184" s="9">
        <v>96359.40447141934</v>
      </c>
      <c r="D184" s="13">
        <v>54538.448</v>
      </c>
      <c r="E184" s="13">
        <v>30512.320571879995</v>
      </c>
      <c r="F184" s="11">
        <v>0</v>
      </c>
      <c r="G184" s="10">
        <v>1556.6008333333332</v>
      </c>
      <c r="H184" s="10">
        <v>9752.035128417332</v>
      </c>
      <c r="J184" s="3" t="s">
        <v>62</v>
      </c>
      <c r="K184" s="10"/>
      <c r="L184" s="10"/>
      <c r="M184" s="10"/>
    </row>
    <row r="185" spans="1:13" ht="12.75">
      <c r="A185" s="7" t="s">
        <v>26</v>
      </c>
      <c r="C185" s="9">
        <v>89125.31745045935</v>
      </c>
      <c r="D185" s="13">
        <v>49068.59</v>
      </c>
      <c r="E185" s="13">
        <v>28748.091550919995</v>
      </c>
      <c r="F185" s="11">
        <v>0</v>
      </c>
      <c r="G185" s="10">
        <v>1556.6008333333332</v>
      </c>
      <c r="H185" s="10">
        <v>9752.035128417332</v>
      </c>
      <c r="J185" s="3" t="s">
        <v>26</v>
      </c>
      <c r="K185" s="10"/>
      <c r="L185" s="10"/>
      <c r="M185" s="10"/>
    </row>
    <row r="186" spans="1:13" ht="12.75">
      <c r="A186" s="7" t="s">
        <v>27</v>
      </c>
      <c r="C186" s="9">
        <v>83464.14630045935</v>
      </c>
      <c r="D186" s="13">
        <v>46637.327</v>
      </c>
      <c r="E186" s="13">
        <v>25518.18340092</v>
      </c>
      <c r="F186" s="11">
        <v>0</v>
      </c>
      <c r="G186" s="10">
        <v>1556.6008333333332</v>
      </c>
      <c r="H186" s="10">
        <v>9752.035128417332</v>
      </c>
      <c r="J186" s="3" t="s">
        <v>27</v>
      </c>
      <c r="K186" s="10"/>
      <c r="L186" s="10"/>
      <c r="M186" s="10"/>
    </row>
    <row r="187" spans="1:13" ht="12.75">
      <c r="A187" s="7" t="s">
        <v>28</v>
      </c>
      <c r="C187" s="9">
        <v>88757.23733241935</v>
      </c>
      <c r="D187" s="13">
        <v>51440.255</v>
      </c>
      <c r="E187" s="13">
        <v>26008.346432879996</v>
      </c>
      <c r="F187" s="11">
        <v>0</v>
      </c>
      <c r="G187" s="10">
        <v>1556.6008333333332</v>
      </c>
      <c r="H187" s="10">
        <v>9752.035128417332</v>
      </c>
      <c r="J187" s="3" t="s">
        <v>63</v>
      </c>
      <c r="K187" s="10"/>
      <c r="L187" s="10"/>
      <c r="M187" s="10"/>
    </row>
    <row r="188" spans="1:13" ht="12.75">
      <c r="A188" s="7" t="s">
        <v>29</v>
      </c>
      <c r="C188" s="9">
        <v>93089.61406701936</v>
      </c>
      <c r="D188" s="13">
        <v>49651.025</v>
      </c>
      <c r="E188" s="13">
        <v>32129.953167479995</v>
      </c>
      <c r="F188" s="11">
        <v>0</v>
      </c>
      <c r="G188" s="10">
        <v>1556.6008333333332</v>
      </c>
      <c r="H188" s="10">
        <v>9752.035128417332</v>
      </c>
      <c r="J188" s="3" t="s">
        <v>29</v>
      </c>
      <c r="K188" s="10"/>
      <c r="L188" s="10"/>
      <c r="M188" s="10"/>
    </row>
    <row r="189" spans="1:13" ht="12.75">
      <c r="A189" s="7" t="s">
        <v>30</v>
      </c>
      <c r="C189" s="9">
        <v>95936.01589321934</v>
      </c>
      <c r="D189" s="13">
        <v>49713.117</v>
      </c>
      <c r="E189" s="13">
        <v>34914.26299368</v>
      </c>
      <c r="F189" s="11">
        <v>0</v>
      </c>
      <c r="G189" s="10">
        <v>1556.6008333333332</v>
      </c>
      <c r="H189" s="10">
        <v>9752.035128417332</v>
      </c>
      <c r="J189" s="25" t="s">
        <v>30</v>
      </c>
      <c r="K189" s="10"/>
      <c r="L189" s="10"/>
      <c r="M189" s="10"/>
    </row>
    <row r="190" spans="1:16" ht="12.75">
      <c r="A190" s="49">
        <v>2009</v>
      </c>
      <c r="B190" s="46"/>
      <c r="C190" s="46"/>
      <c r="D190" s="46"/>
      <c r="E190" s="46"/>
      <c r="F190" s="46"/>
      <c r="G190" s="46"/>
      <c r="H190" s="46"/>
      <c r="I190" s="46"/>
      <c r="J190" s="49">
        <v>2009</v>
      </c>
      <c r="P190" s="10"/>
    </row>
    <row r="191" spans="1:13" ht="12.75">
      <c r="A191" s="7" t="s">
        <v>19</v>
      </c>
      <c r="C191" s="9">
        <v>97230.6784051604</v>
      </c>
      <c r="D191" s="13">
        <v>51649.106</v>
      </c>
      <c r="E191" s="13">
        <v>34327.97461384</v>
      </c>
      <c r="F191" s="11">
        <v>0</v>
      </c>
      <c r="G191" s="10">
        <v>1475.4174999999998</v>
      </c>
      <c r="H191" s="10">
        <v>9778.180243026734</v>
      </c>
      <c r="J191" s="3" t="s">
        <v>58</v>
      </c>
      <c r="K191" s="10"/>
      <c r="L191" s="10"/>
      <c r="M191" s="10"/>
    </row>
    <row r="192" spans="1:13" ht="12.75">
      <c r="A192" s="7" t="s">
        <v>20</v>
      </c>
      <c r="C192" s="9">
        <v>84776.94706328042</v>
      </c>
      <c r="D192" s="13">
        <v>45893.255</v>
      </c>
      <c r="E192" s="13">
        <v>27630.09427196</v>
      </c>
      <c r="F192" s="11">
        <v>0</v>
      </c>
      <c r="G192" s="10">
        <v>1475.4174999999998</v>
      </c>
      <c r="H192" s="10">
        <v>9778.180243026734</v>
      </c>
      <c r="J192" s="3" t="s">
        <v>59</v>
      </c>
      <c r="K192" s="10"/>
      <c r="L192" s="10"/>
      <c r="M192" s="10"/>
    </row>
    <row r="193" spans="1:13" ht="12.75">
      <c r="A193" s="7" t="s">
        <v>21</v>
      </c>
      <c r="C193" s="9">
        <v>79595.94196974041</v>
      </c>
      <c r="D193" s="13">
        <v>49024.343</v>
      </c>
      <c r="E193" s="13">
        <v>19318.00117842</v>
      </c>
      <c r="F193" s="11">
        <v>0</v>
      </c>
      <c r="G193" s="10">
        <v>1475.4174999999998</v>
      </c>
      <c r="H193" s="10">
        <v>9778.180243026734</v>
      </c>
      <c r="J193" s="3" t="s">
        <v>60</v>
      </c>
      <c r="K193" s="10"/>
      <c r="L193" s="10"/>
      <c r="M193" s="10"/>
    </row>
    <row r="194" spans="1:13" ht="12.75">
      <c r="A194" s="7" t="s">
        <v>22</v>
      </c>
      <c r="C194" s="9">
        <v>84864.94548304041</v>
      </c>
      <c r="D194" s="13">
        <v>47712.026</v>
      </c>
      <c r="E194" s="13">
        <v>25899.321691719997</v>
      </c>
      <c r="F194" s="11">
        <v>0</v>
      </c>
      <c r="G194" s="10">
        <v>1475.4174999999998</v>
      </c>
      <c r="H194" s="10">
        <v>9778.180243026734</v>
      </c>
      <c r="J194" s="3" t="s">
        <v>22</v>
      </c>
      <c r="K194" s="10"/>
      <c r="L194" s="10"/>
      <c r="M194" s="10"/>
    </row>
    <row r="195" spans="1:13" ht="12.75">
      <c r="A195" s="7" t="s">
        <v>23</v>
      </c>
      <c r="C195" s="9">
        <v>83422.24071556042</v>
      </c>
      <c r="D195" s="13">
        <v>46488.16</v>
      </c>
      <c r="E195" s="13">
        <v>25680.482924239997</v>
      </c>
      <c r="F195" s="11">
        <v>0</v>
      </c>
      <c r="G195" s="10">
        <v>1475.4174999999998</v>
      </c>
      <c r="H195" s="10">
        <v>9778.180243026734</v>
      </c>
      <c r="J195" s="3" t="s">
        <v>61</v>
      </c>
      <c r="K195" s="10"/>
      <c r="L195" s="10"/>
      <c r="M195" s="10"/>
    </row>
    <row r="196" spans="1:13" ht="12.75">
      <c r="A196" s="7" t="s">
        <v>24</v>
      </c>
      <c r="C196" s="9">
        <v>77151.23354976042</v>
      </c>
      <c r="D196" s="13">
        <v>45850.728</v>
      </c>
      <c r="E196" s="13">
        <v>20046.90775844</v>
      </c>
      <c r="F196" s="11">
        <v>0</v>
      </c>
      <c r="G196" s="10">
        <v>1475.4174999999998</v>
      </c>
      <c r="H196" s="10">
        <v>9778.180243026734</v>
      </c>
      <c r="J196" s="3" t="s">
        <v>66</v>
      </c>
      <c r="K196" s="10"/>
      <c r="L196" s="10"/>
      <c r="M196" s="10"/>
    </row>
    <row r="197" spans="1:13" ht="12.75">
      <c r="A197" s="7" t="s">
        <v>25</v>
      </c>
      <c r="C197" s="9">
        <v>85816.0220689404</v>
      </c>
      <c r="D197" s="13">
        <v>47819.096</v>
      </c>
      <c r="E197" s="13">
        <v>26743.328277620003</v>
      </c>
      <c r="F197" s="11">
        <v>0</v>
      </c>
      <c r="G197" s="10">
        <v>1475.4174999999998</v>
      </c>
      <c r="H197" s="10">
        <v>9778.180243026734</v>
      </c>
      <c r="J197" s="3" t="s">
        <v>62</v>
      </c>
      <c r="K197" s="10"/>
      <c r="L197" s="10"/>
      <c r="M197" s="10"/>
    </row>
    <row r="198" spans="1:13" ht="12.75">
      <c r="A198" s="7" t="s">
        <v>26</v>
      </c>
      <c r="C198" s="9">
        <v>82320.78151882041</v>
      </c>
      <c r="D198" s="13">
        <v>45632.417</v>
      </c>
      <c r="E198" s="13">
        <v>25434.766727500002</v>
      </c>
      <c r="F198" s="11">
        <v>0</v>
      </c>
      <c r="G198" s="10">
        <v>1475.4174999999998</v>
      </c>
      <c r="H198" s="10">
        <v>9778.180243026734</v>
      </c>
      <c r="J198" s="3" t="s">
        <v>26</v>
      </c>
      <c r="K198" s="10"/>
      <c r="L198" s="10"/>
      <c r="M198" s="10"/>
    </row>
    <row r="199" spans="1:13" ht="12.75">
      <c r="A199" s="7" t="s">
        <v>27</v>
      </c>
      <c r="C199" s="9">
        <v>87306.8746041604</v>
      </c>
      <c r="D199" s="13">
        <v>48549.193</v>
      </c>
      <c r="E199" s="13">
        <v>27504.08381284</v>
      </c>
      <c r="F199" s="11">
        <v>0</v>
      </c>
      <c r="G199" s="10">
        <v>1475.4174999999998</v>
      </c>
      <c r="H199" s="10">
        <v>9778.180243026734</v>
      </c>
      <c r="J199" s="3" t="s">
        <v>27</v>
      </c>
      <c r="K199" s="10"/>
      <c r="L199" s="10"/>
      <c r="M199" s="10"/>
    </row>
    <row r="200" spans="1:13" ht="12.75">
      <c r="A200" s="3" t="s">
        <v>28</v>
      </c>
      <c r="C200" s="9">
        <v>78943.57973560042</v>
      </c>
      <c r="D200" s="13">
        <v>45196.483</v>
      </c>
      <c r="E200" s="13">
        <v>22493.49894428</v>
      </c>
      <c r="F200" s="11">
        <v>0</v>
      </c>
      <c r="G200" s="10">
        <v>1475.4174999999998</v>
      </c>
      <c r="H200" s="10">
        <v>9778.180243026734</v>
      </c>
      <c r="J200" s="3" t="s">
        <v>63</v>
      </c>
      <c r="K200" s="10"/>
      <c r="L200" s="10"/>
      <c r="M200" s="10"/>
    </row>
    <row r="201" spans="1:13" ht="12.75">
      <c r="A201" s="3" t="s">
        <v>29</v>
      </c>
      <c r="C201" s="9">
        <v>80295.42937306041</v>
      </c>
      <c r="D201" s="13">
        <v>39770.829</v>
      </c>
      <c r="E201" s="13">
        <v>29271.002581740002</v>
      </c>
      <c r="F201" s="11">
        <v>0</v>
      </c>
      <c r="G201" s="10">
        <v>1475.4174999999998</v>
      </c>
      <c r="H201" s="10">
        <v>9778.180243026734</v>
      </c>
      <c r="J201" s="3" t="s">
        <v>29</v>
      </c>
      <c r="K201" s="10"/>
      <c r="L201" s="10"/>
      <c r="M201" s="10"/>
    </row>
    <row r="202" spans="1:13" ht="12.75">
      <c r="A202" s="3" t="s">
        <v>30</v>
      </c>
      <c r="C202" s="9">
        <v>83387.60145156042</v>
      </c>
      <c r="D202" s="13">
        <v>41240.397</v>
      </c>
      <c r="E202" s="13">
        <v>30893.606660240002</v>
      </c>
      <c r="F202" s="11">
        <v>0</v>
      </c>
      <c r="G202" s="10">
        <v>1475.4174999999998</v>
      </c>
      <c r="H202" s="10">
        <v>9778.180243026734</v>
      </c>
      <c r="J202" s="25" t="s">
        <v>30</v>
      </c>
      <c r="K202" s="10"/>
      <c r="M202" s="10"/>
    </row>
    <row r="203" spans="1:16" ht="12.75">
      <c r="A203" s="49">
        <v>2010</v>
      </c>
      <c r="B203" s="46"/>
      <c r="C203" s="46"/>
      <c r="D203" s="46"/>
      <c r="E203" s="46"/>
      <c r="F203" s="46"/>
      <c r="G203" s="46"/>
      <c r="H203" s="46"/>
      <c r="I203" s="46"/>
      <c r="J203" s="49">
        <v>2010</v>
      </c>
      <c r="P203" s="10"/>
    </row>
    <row r="204" spans="1:13" ht="12.75">
      <c r="A204" s="3" t="s">
        <v>19</v>
      </c>
      <c r="C204" s="9">
        <v>89630.9864494589</v>
      </c>
      <c r="D204" s="13">
        <v>47080.872</v>
      </c>
      <c r="E204" s="13">
        <v>30178.95074354</v>
      </c>
      <c r="F204" s="11">
        <v>0</v>
      </c>
      <c r="G204" s="10">
        <v>1428.9958333333334</v>
      </c>
      <c r="H204" s="10">
        <v>10942.392016510761</v>
      </c>
      <c r="J204" s="3" t="s">
        <v>58</v>
      </c>
      <c r="K204" s="10"/>
      <c r="M204" s="10"/>
    </row>
    <row r="205" spans="1:13" ht="12.75">
      <c r="A205" s="3" t="s">
        <v>20</v>
      </c>
      <c r="C205" s="9">
        <v>80800.4961873389</v>
      </c>
      <c r="D205" s="13">
        <v>40275.821</v>
      </c>
      <c r="E205" s="13">
        <v>28153.51148142</v>
      </c>
      <c r="F205" s="11">
        <v>0</v>
      </c>
      <c r="G205" s="10">
        <v>1428.9958333333334</v>
      </c>
      <c r="H205" s="10">
        <v>10942.392016510761</v>
      </c>
      <c r="J205" s="3" t="s">
        <v>59</v>
      </c>
      <c r="K205" s="10"/>
      <c r="M205" s="10"/>
    </row>
    <row r="206" spans="1:13" ht="12.75">
      <c r="A206" s="3" t="s">
        <v>21</v>
      </c>
      <c r="C206" s="9">
        <v>85711.8299301189</v>
      </c>
      <c r="D206" s="13">
        <v>43587.638</v>
      </c>
      <c r="E206" s="13">
        <v>29753.0282242</v>
      </c>
      <c r="F206" s="11">
        <v>0</v>
      </c>
      <c r="G206" s="10">
        <v>1428.9958333333334</v>
      </c>
      <c r="H206" s="10">
        <v>10942.392016510761</v>
      </c>
      <c r="J206" s="3" t="s">
        <v>60</v>
      </c>
      <c r="K206" s="10"/>
      <c r="M206" s="10"/>
    </row>
    <row r="207" spans="1:13" ht="12.75">
      <c r="A207" s="3" t="s">
        <v>22</v>
      </c>
      <c r="C207" s="9">
        <v>87934.20399527889</v>
      </c>
      <c r="D207" s="13">
        <v>47991.655</v>
      </c>
      <c r="E207" s="13">
        <v>27571.38528936</v>
      </c>
      <c r="F207" s="11">
        <v>0</v>
      </c>
      <c r="G207" s="10">
        <v>1428.9958333333334</v>
      </c>
      <c r="H207" s="10">
        <v>10942.392016510761</v>
      </c>
      <c r="J207" s="3" t="s">
        <v>22</v>
      </c>
      <c r="K207" s="10"/>
      <c r="M207" s="10"/>
    </row>
    <row r="208" spans="1:13" ht="12.75">
      <c r="A208" s="3" t="s">
        <v>23</v>
      </c>
      <c r="C208" s="9">
        <v>85769.91702151891</v>
      </c>
      <c r="D208" s="13">
        <v>45608.896</v>
      </c>
      <c r="E208" s="13">
        <v>27789.857315600006</v>
      </c>
      <c r="F208" s="11">
        <v>0</v>
      </c>
      <c r="G208" s="10">
        <v>1428.9958333333334</v>
      </c>
      <c r="H208" s="10">
        <v>10942.392016510761</v>
      </c>
      <c r="J208" s="3" t="s">
        <v>61</v>
      </c>
      <c r="K208" s="10"/>
      <c r="M208" s="10"/>
    </row>
    <row r="209" spans="1:13" ht="12.75">
      <c r="A209" s="3" t="s">
        <v>24</v>
      </c>
      <c r="C209" s="9">
        <v>77150.95057689889</v>
      </c>
      <c r="D209" s="13">
        <v>38960.623</v>
      </c>
      <c r="E209" s="13">
        <v>25819.163870979995</v>
      </c>
      <c r="F209" s="11">
        <v>0</v>
      </c>
      <c r="G209" s="10">
        <v>1428.9958333333334</v>
      </c>
      <c r="H209" s="10">
        <v>10942.392016510761</v>
      </c>
      <c r="J209" s="3" t="s">
        <v>66</v>
      </c>
      <c r="K209" s="10"/>
      <c r="M209" s="10"/>
    </row>
    <row r="210" spans="1:13" ht="12.75">
      <c r="A210" s="3" t="s">
        <v>25</v>
      </c>
      <c r="C210" s="9">
        <v>83880.51291569888</v>
      </c>
      <c r="D210" s="13">
        <v>47736.708</v>
      </c>
      <c r="E210" s="13">
        <v>23772.64120978</v>
      </c>
      <c r="F210" s="11">
        <v>0</v>
      </c>
      <c r="G210" s="10">
        <v>1428.9958333333334</v>
      </c>
      <c r="H210" s="10">
        <v>10942.392016510761</v>
      </c>
      <c r="J210" s="3" t="s">
        <v>62</v>
      </c>
      <c r="K210" s="10"/>
      <c r="M210" s="10"/>
    </row>
    <row r="211" spans="1:13" ht="12.75">
      <c r="A211" s="3" t="s">
        <v>26</v>
      </c>
      <c r="C211" s="9">
        <v>59941.17200377889</v>
      </c>
      <c r="D211" s="13">
        <v>30515.079</v>
      </c>
      <c r="E211" s="13">
        <v>17054.929297860002</v>
      </c>
      <c r="F211" s="11">
        <v>0</v>
      </c>
      <c r="G211" s="10">
        <v>1428.9958333333334</v>
      </c>
      <c r="H211" s="10">
        <v>10942.392016510761</v>
      </c>
      <c r="J211" s="3" t="s">
        <v>26</v>
      </c>
      <c r="K211" s="10"/>
      <c r="M211" s="10"/>
    </row>
    <row r="212" spans="1:13" ht="12.75">
      <c r="A212" s="3" t="s">
        <v>27</v>
      </c>
      <c r="C212" s="9">
        <v>78452.08657791889</v>
      </c>
      <c r="D212" s="13">
        <v>43590.175</v>
      </c>
      <c r="E212" s="13">
        <v>22490.747872</v>
      </c>
      <c r="F212" s="11">
        <v>0</v>
      </c>
      <c r="G212" s="10">
        <v>1428.9958333333334</v>
      </c>
      <c r="H212" s="10">
        <v>10942.392016510761</v>
      </c>
      <c r="J212" s="3" t="s">
        <v>27</v>
      </c>
      <c r="K212" s="10"/>
      <c r="M212" s="10"/>
    </row>
    <row r="213" spans="1:13" ht="12.75">
      <c r="A213" s="3" t="s">
        <v>28</v>
      </c>
      <c r="C213" s="9">
        <v>82150.6997171389</v>
      </c>
      <c r="D213" s="13">
        <v>46430.669</v>
      </c>
      <c r="E213" s="13">
        <v>23348.867011219998</v>
      </c>
      <c r="F213" s="11">
        <v>0</v>
      </c>
      <c r="G213" s="10">
        <v>1428.9958333333334</v>
      </c>
      <c r="H213" s="10">
        <v>10942.392016510761</v>
      </c>
      <c r="J213" s="3" t="s">
        <v>63</v>
      </c>
      <c r="K213" s="10"/>
      <c r="M213" s="10"/>
    </row>
    <row r="214" spans="1:13" ht="12.75">
      <c r="A214" s="3" t="s">
        <v>29</v>
      </c>
      <c r="C214" s="9">
        <v>80983.25034867889</v>
      </c>
      <c r="D214" s="13">
        <v>43379.346</v>
      </c>
      <c r="E214" s="13">
        <v>25232.740642760004</v>
      </c>
      <c r="F214" s="11">
        <v>0</v>
      </c>
      <c r="G214" s="10">
        <v>1428.9958333333334</v>
      </c>
      <c r="H214" s="10">
        <v>10942.392016510761</v>
      </c>
      <c r="J214" s="3" t="s">
        <v>29</v>
      </c>
      <c r="K214" s="10"/>
      <c r="M214" s="10"/>
    </row>
    <row r="215" spans="1:13" ht="12.75">
      <c r="A215" s="3" t="s">
        <v>30</v>
      </c>
      <c r="C215" s="9">
        <v>86074.4223676389</v>
      </c>
      <c r="D215" s="13">
        <v>47575.286</v>
      </c>
      <c r="E215" s="13">
        <v>26127.972661720003</v>
      </c>
      <c r="F215" s="11">
        <v>0</v>
      </c>
      <c r="G215" s="10">
        <v>1428.9958333333334</v>
      </c>
      <c r="H215" s="10">
        <v>10942.392016510761</v>
      </c>
      <c r="J215" s="55" t="s">
        <v>30</v>
      </c>
      <c r="K215" s="10"/>
      <c r="M215" s="10"/>
    </row>
    <row r="216" spans="1:16" ht="12.75">
      <c r="A216" s="49">
        <v>2011</v>
      </c>
      <c r="B216" s="46"/>
      <c r="C216" s="46"/>
      <c r="D216" s="46"/>
      <c r="E216" s="46"/>
      <c r="F216" s="46"/>
      <c r="G216" s="46"/>
      <c r="H216" s="46"/>
      <c r="I216" s="46"/>
      <c r="J216" s="49">
        <v>2011</v>
      </c>
      <c r="P216" s="10"/>
    </row>
    <row r="217" spans="1:13" ht="12.75">
      <c r="A217" s="55" t="s">
        <v>19</v>
      </c>
      <c r="C217" s="9">
        <v>77918.288247145</v>
      </c>
      <c r="D217" s="13">
        <v>42460.952</v>
      </c>
      <c r="E217" s="13">
        <v>23132.432816369997</v>
      </c>
      <c r="F217" s="11">
        <v>0</v>
      </c>
      <c r="G217" s="10">
        <v>1441.0258333333334</v>
      </c>
      <c r="H217" s="10">
        <v>10884.01545636319</v>
      </c>
      <c r="J217" s="55" t="s">
        <v>58</v>
      </c>
      <c r="K217" s="9"/>
      <c r="M217" s="10"/>
    </row>
    <row r="218" spans="1:13" ht="12.75">
      <c r="A218" s="55" t="s">
        <v>20</v>
      </c>
      <c r="C218" s="9">
        <v>69150.217428265</v>
      </c>
      <c r="D218" s="13">
        <v>34002.809</v>
      </c>
      <c r="E218" s="13">
        <v>22822.50499749</v>
      </c>
      <c r="F218" s="11">
        <v>0</v>
      </c>
      <c r="G218" s="10">
        <v>1441.0258333333334</v>
      </c>
      <c r="H218" s="10">
        <v>10884.01545636319</v>
      </c>
      <c r="J218" s="55" t="s">
        <v>59</v>
      </c>
      <c r="K218" s="10"/>
      <c r="M218" s="10"/>
    </row>
    <row r="219" spans="1:13" ht="12.75">
      <c r="A219" s="55" t="s">
        <v>21</v>
      </c>
      <c r="C219" s="9">
        <v>78175.75890536682</v>
      </c>
      <c r="D219" s="13">
        <v>41448.646</v>
      </c>
      <c r="E219" s="13">
        <v>24402.209474591822</v>
      </c>
      <c r="F219" s="11">
        <v>0</v>
      </c>
      <c r="G219" s="10">
        <v>1441.0258333333334</v>
      </c>
      <c r="H219" s="10">
        <v>10884.01545636319</v>
      </c>
      <c r="J219" s="55" t="s">
        <v>60</v>
      </c>
      <c r="K219" s="10"/>
      <c r="M219" s="10"/>
    </row>
    <row r="220" spans="1:13" ht="12.75">
      <c r="A220" s="55" t="s">
        <v>22</v>
      </c>
      <c r="C220" s="9">
        <v>75217.5151592859</v>
      </c>
      <c r="D220" s="13">
        <v>39791.383</v>
      </c>
      <c r="E220" s="13">
        <v>23101.228728510905</v>
      </c>
      <c r="F220" s="11">
        <v>0</v>
      </c>
      <c r="G220" s="10">
        <v>1441.0258333333334</v>
      </c>
      <c r="H220" s="10">
        <v>10884.01545636319</v>
      </c>
      <c r="J220" s="55" t="s">
        <v>22</v>
      </c>
      <c r="K220" s="10"/>
      <c r="M220" s="10"/>
    </row>
    <row r="221" spans="1:13" ht="12.75">
      <c r="A221" s="55" t="s">
        <v>23</v>
      </c>
      <c r="C221" s="9">
        <v>83874.4532541822</v>
      </c>
      <c r="D221" s="13">
        <v>46860.368</v>
      </c>
      <c r="E221" s="13">
        <v>24689.181823407205</v>
      </c>
      <c r="F221" s="11">
        <v>0</v>
      </c>
      <c r="G221" s="10">
        <v>1441.0258333333334</v>
      </c>
      <c r="H221" s="10">
        <v>10884.01545636319</v>
      </c>
      <c r="J221" s="55" t="s">
        <v>61</v>
      </c>
      <c r="K221" s="10"/>
      <c r="M221" s="10"/>
    </row>
    <row r="222" spans="1:13" ht="12.75">
      <c r="A222" s="55" t="s">
        <v>24</v>
      </c>
      <c r="C222" s="9">
        <v>71142.82067898414</v>
      </c>
      <c r="D222" s="13">
        <v>37478.757</v>
      </c>
      <c r="E222" s="13">
        <v>21339.160248209133</v>
      </c>
      <c r="F222" s="11">
        <v>0</v>
      </c>
      <c r="G222" s="10">
        <v>1441.0258333333334</v>
      </c>
      <c r="H222" s="10">
        <v>10884.01545636319</v>
      </c>
      <c r="J222" s="55" t="s">
        <v>66</v>
      </c>
      <c r="K222" s="10"/>
      <c r="M222" s="10"/>
    </row>
    <row r="223" spans="1:13" ht="12.75">
      <c r="A223" s="55" t="s">
        <v>25</v>
      </c>
      <c r="C223" s="9">
        <v>67313.39942208206</v>
      </c>
      <c r="D223" s="13">
        <v>40298.74</v>
      </c>
      <c r="E223" s="13">
        <v>14689.755991307067</v>
      </c>
      <c r="F223" s="11">
        <v>0</v>
      </c>
      <c r="G223" s="10">
        <v>1441.0258333333334</v>
      </c>
      <c r="H223" s="10">
        <v>10884.01545636319</v>
      </c>
      <c r="J223" s="55" t="s">
        <v>62</v>
      </c>
      <c r="K223" s="61"/>
      <c r="L223" s="61"/>
      <c r="M223" s="10"/>
    </row>
    <row r="224" spans="1:13" ht="12.75">
      <c r="A224" s="55" t="s">
        <v>26</v>
      </c>
      <c r="C224" s="9">
        <v>67492.60822979847</v>
      </c>
      <c r="D224" s="13">
        <v>38942.95</v>
      </c>
      <c r="E224" s="13">
        <v>16224.754799023469</v>
      </c>
      <c r="F224" s="11">
        <v>0</v>
      </c>
      <c r="G224" s="10">
        <v>1441.0258333333334</v>
      </c>
      <c r="H224" s="10">
        <v>10884.01545636319</v>
      </c>
      <c r="J224" s="55" t="s">
        <v>26</v>
      </c>
      <c r="K224" s="10"/>
      <c r="M224" s="10"/>
    </row>
    <row r="225" spans="1:13" ht="12.75">
      <c r="A225" s="55" t="s">
        <v>27</v>
      </c>
      <c r="C225" s="9">
        <v>66417.4854932309</v>
      </c>
      <c r="D225" s="13">
        <v>37034.696</v>
      </c>
      <c r="E225" s="13">
        <v>17057.88606245589</v>
      </c>
      <c r="F225" s="11">
        <v>0</v>
      </c>
      <c r="G225" s="10">
        <v>1441.0258333333334</v>
      </c>
      <c r="H225" s="10">
        <v>10884.01545636319</v>
      </c>
      <c r="J225" s="55" t="s">
        <v>27</v>
      </c>
      <c r="K225" s="10"/>
      <c r="M225" s="10"/>
    </row>
    <row r="226" spans="1:13" ht="12.75">
      <c r="A226" s="55" t="s">
        <v>28</v>
      </c>
      <c r="C226" s="9">
        <v>69376.144714655</v>
      </c>
      <c r="D226" s="13">
        <v>36953.856</v>
      </c>
      <c r="E226" s="13">
        <v>20097.38528388</v>
      </c>
      <c r="F226" s="11">
        <v>0</v>
      </c>
      <c r="G226" s="10">
        <v>1441.0258333333334</v>
      </c>
      <c r="H226" s="10">
        <v>10884.01545636319</v>
      </c>
      <c r="J226" s="55" t="s">
        <v>63</v>
      </c>
      <c r="K226" s="10"/>
      <c r="M226" s="10"/>
    </row>
    <row r="227" spans="1:13" ht="12.75">
      <c r="A227" s="55" t="s">
        <v>29</v>
      </c>
      <c r="C227" s="9">
        <v>72798.91987984131</v>
      </c>
      <c r="D227" s="13">
        <v>39986.474</v>
      </c>
      <c r="E227" s="13">
        <v>20487.542449066306</v>
      </c>
      <c r="F227" s="11">
        <v>0</v>
      </c>
      <c r="G227" s="10">
        <v>1441.0258333333334</v>
      </c>
      <c r="H227" s="10">
        <v>10884.01545636319</v>
      </c>
      <c r="J227" s="55" t="s">
        <v>29</v>
      </c>
      <c r="K227" s="10"/>
      <c r="M227" s="10"/>
    </row>
    <row r="228" spans="1:13" ht="12.75">
      <c r="A228" s="55" t="s">
        <v>30</v>
      </c>
      <c r="C228" s="9">
        <v>66324.31565664198</v>
      </c>
      <c r="D228" s="13">
        <v>35187.029</v>
      </c>
      <c r="E228" s="13">
        <v>18812.383225866975</v>
      </c>
      <c r="F228" s="11">
        <v>0</v>
      </c>
      <c r="G228" s="10">
        <v>1441.0258333333334</v>
      </c>
      <c r="H228" s="10">
        <v>10884.01545636319</v>
      </c>
      <c r="J228" s="55" t="s">
        <v>30</v>
      </c>
      <c r="K228" s="10"/>
      <c r="M228" s="10"/>
    </row>
    <row r="229" spans="1:13" ht="12.75">
      <c r="A229" s="49">
        <v>2012</v>
      </c>
      <c r="B229" s="46"/>
      <c r="C229" s="46"/>
      <c r="D229" s="46"/>
      <c r="E229" s="46"/>
      <c r="F229" s="46"/>
      <c r="G229" s="46"/>
      <c r="H229" s="46"/>
      <c r="I229" s="46"/>
      <c r="J229" s="49">
        <v>2012</v>
      </c>
      <c r="K229" s="10"/>
      <c r="M229" s="10"/>
    </row>
    <row r="230" spans="1:13" ht="12.75">
      <c r="A230" s="55" t="s">
        <v>19</v>
      </c>
      <c r="C230" s="9">
        <f>SUM(D230:H230)</f>
        <v>70092.34483331014</v>
      </c>
      <c r="D230" s="13">
        <v>35519.29</v>
      </c>
      <c r="E230" s="13">
        <v>22477.4112577168</v>
      </c>
      <c r="F230" s="11">
        <v>0</v>
      </c>
      <c r="G230" s="10">
        <v>1335.7266202500011</v>
      </c>
      <c r="H230" s="10">
        <v>10759.916955343324</v>
      </c>
      <c r="J230" s="55" t="s">
        <v>58</v>
      </c>
      <c r="K230" s="10"/>
      <c r="L230" s="10"/>
      <c r="M230" s="10"/>
    </row>
    <row r="231" spans="1:13" ht="12.75">
      <c r="A231" s="55" t="s">
        <v>20</v>
      </c>
      <c r="C231" s="9">
        <f aca="true" t="shared" si="16" ref="C231:C241">SUM(D231:H231)</f>
        <v>68168.57658103603</v>
      </c>
      <c r="D231" s="13">
        <v>35676.455</v>
      </c>
      <c r="E231" s="13">
        <v>20396.478005442696</v>
      </c>
      <c r="F231" s="11">
        <v>0</v>
      </c>
      <c r="G231" s="10">
        <v>1335.7266202500011</v>
      </c>
      <c r="H231" s="10">
        <v>10759.916955343324</v>
      </c>
      <c r="J231" s="55" t="s">
        <v>59</v>
      </c>
      <c r="K231" s="10"/>
      <c r="M231" s="10"/>
    </row>
    <row r="232" spans="1:13" ht="12.75">
      <c r="A232" s="55" t="s">
        <v>21</v>
      </c>
      <c r="C232" s="9">
        <f t="shared" si="16"/>
        <v>68881.78735242123</v>
      </c>
      <c r="D232" s="13">
        <v>36710.82</v>
      </c>
      <c r="E232" s="13">
        <v>20075.323776827896</v>
      </c>
      <c r="F232" s="11">
        <v>0</v>
      </c>
      <c r="G232" s="10">
        <v>1335.7266202500011</v>
      </c>
      <c r="H232" s="10">
        <v>10759.916955343324</v>
      </c>
      <c r="J232" s="55" t="s">
        <v>60</v>
      </c>
      <c r="K232" s="10"/>
      <c r="M232" s="10"/>
    </row>
    <row r="233" spans="1:13" ht="12.75">
      <c r="A233" s="55" t="s">
        <v>22</v>
      </c>
      <c r="C233" s="9">
        <f t="shared" si="16"/>
        <v>69280.18474346322</v>
      </c>
      <c r="D233" s="13">
        <v>37278.205</v>
      </c>
      <c r="E233" s="13">
        <v>19906.336167869893</v>
      </c>
      <c r="F233" s="11">
        <v>0</v>
      </c>
      <c r="G233" s="10">
        <v>1335.7266202500011</v>
      </c>
      <c r="H233" s="10">
        <v>10759.916955343324</v>
      </c>
      <c r="J233" s="55" t="s">
        <v>22</v>
      </c>
      <c r="K233" s="10"/>
      <c r="M233" s="10"/>
    </row>
    <row r="234" spans="1:13" ht="12.75">
      <c r="A234" s="55" t="s">
        <v>23</v>
      </c>
      <c r="C234" s="9">
        <f t="shared" si="16"/>
        <v>69032.13654639438</v>
      </c>
      <c r="D234" s="13">
        <v>37221.144</v>
      </c>
      <c r="E234" s="13">
        <v>19715.348970801046</v>
      </c>
      <c r="F234" s="11">
        <v>0</v>
      </c>
      <c r="G234" s="10">
        <v>1335.7266202500011</v>
      </c>
      <c r="H234" s="10">
        <v>10759.916955343324</v>
      </c>
      <c r="J234" s="55" t="s">
        <v>61</v>
      </c>
      <c r="K234" s="10"/>
      <c r="M234" s="10"/>
    </row>
    <row r="235" spans="1:13" ht="12.75">
      <c r="A235" s="55" t="s">
        <v>24</v>
      </c>
      <c r="C235" s="9">
        <f t="shared" si="16"/>
        <v>66051.63811285328</v>
      </c>
      <c r="D235" s="13">
        <v>36982.279</v>
      </c>
      <c r="E235" s="13">
        <v>16973.71553725995</v>
      </c>
      <c r="F235" s="11">
        <v>0</v>
      </c>
      <c r="G235" s="10">
        <v>1335.7266202500011</v>
      </c>
      <c r="H235" s="10">
        <v>10759.916955343324</v>
      </c>
      <c r="J235" s="55" t="s">
        <v>66</v>
      </c>
      <c r="K235" s="10"/>
      <c r="M235" s="10"/>
    </row>
    <row r="236" spans="1:13" ht="12.75">
      <c r="A236" s="55" t="s">
        <v>25</v>
      </c>
      <c r="C236" s="9">
        <f t="shared" si="16"/>
        <v>65114.101416270634</v>
      </c>
      <c r="D236" s="13">
        <v>36697.963</v>
      </c>
      <c r="E236" s="13">
        <v>16320.4948406773</v>
      </c>
      <c r="F236" s="11">
        <v>0</v>
      </c>
      <c r="G236" s="10">
        <v>1335.7266202500011</v>
      </c>
      <c r="H236" s="10">
        <v>10759.916955343324</v>
      </c>
      <c r="J236" s="55" t="s">
        <v>62</v>
      </c>
      <c r="K236" s="10"/>
      <c r="M236" s="10"/>
    </row>
    <row r="237" spans="1:13" ht="12.75">
      <c r="A237" s="55" t="s">
        <v>26</v>
      </c>
      <c r="C237" s="9">
        <f t="shared" si="16"/>
        <v>62123.68881946262</v>
      </c>
      <c r="D237" s="13">
        <v>35253.765</v>
      </c>
      <c r="E237" s="13">
        <v>14774.280243869298</v>
      </c>
      <c r="F237" s="11">
        <v>0</v>
      </c>
      <c r="G237" s="10">
        <v>1335.7266202500011</v>
      </c>
      <c r="H237" s="10">
        <v>10759.916955343324</v>
      </c>
      <c r="J237" s="55" t="s">
        <v>26</v>
      </c>
      <c r="K237" s="10"/>
      <c r="M237" s="10"/>
    </row>
    <row r="238" spans="1:13" ht="12.75">
      <c r="A238" s="55" t="s">
        <v>27</v>
      </c>
      <c r="C238" s="9">
        <f t="shared" si="16"/>
        <v>56605.201287211625</v>
      </c>
      <c r="D238" s="13">
        <v>31116.778</v>
      </c>
      <c r="E238" s="13">
        <v>13392.779711618297</v>
      </c>
      <c r="F238" s="11">
        <v>0</v>
      </c>
      <c r="G238" s="10">
        <v>1335.7266202500011</v>
      </c>
      <c r="H238" s="10">
        <v>10759.916955343324</v>
      </c>
      <c r="J238" s="55" t="s">
        <v>27</v>
      </c>
      <c r="K238" s="10"/>
      <c r="M238" s="10"/>
    </row>
    <row r="239" spans="1:13" ht="12.75">
      <c r="A239" s="55" t="s">
        <v>28</v>
      </c>
      <c r="C239" s="9">
        <f t="shared" si="16"/>
        <v>65342.101523088866</v>
      </c>
      <c r="D239" s="13">
        <v>35447.437</v>
      </c>
      <c r="E239" s="13">
        <v>17799.020947495545</v>
      </c>
      <c r="F239" s="11">
        <v>0</v>
      </c>
      <c r="G239" s="10">
        <v>1335.7266202500011</v>
      </c>
      <c r="H239" s="10">
        <v>10759.916955343324</v>
      </c>
      <c r="J239" s="55" t="s">
        <v>63</v>
      </c>
      <c r="K239" s="10"/>
      <c r="M239" s="10"/>
    </row>
    <row r="240" spans="1:13" ht="12.75">
      <c r="A240" s="55" t="s">
        <v>29</v>
      </c>
      <c r="C240" s="9">
        <f t="shared" si="16"/>
        <v>64155.02012893982</v>
      </c>
      <c r="D240" s="13">
        <v>35216.011</v>
      </c>
      <c r="E240" s="13">
        <v>16843.365553346495</v>
      </c>
      <c r="F240" s="11">
        <v>0</v>
      </c>
      <c r="G240" s="10">
        <v>1335.7266202500011</v>
      </c>
      <c r="H240" s="10">
        <v>10759.916955343324</v>
      </c>
      <c r="J240" s="55" t="s">
        <v>29</v>
      </c>
      <c r="K240" s="10"/>
      <c r="M240" s="10"/>
    </row>
    <row r="241" spans="1:13" ht="12.75">
      <c r="A241" s="55" t="s">
        <v>30</v>
      </c>
      <c r="C241" s="9">
        <f t="shared" si="16"/>
        <v>65134.48029270153</v>
      </c>
      <c r="D241" s="13">
        <v>36019.466</v>
      </c>
      <c r="E241" s="13">
        <v>17019.370717108202</v>
      </c>
      <c r="F241" s="11">
        <v>0</v>
      </c>
      <c r="G241" s="10">
        <v>1335.7266202500011</v>
      </c>
      <c r="H241" s="10">
        <v>10759.916955343324</v>
      </c>
      <c r="J241" s="55" t="s">
        <v>30</v>
      </c>
      <c r="K241" s="10"/>
      <c r="L241" s="10"/>
      <c r="M241" s="10"/>
    </row>
    <row r="242" spans="1:13" ht="12.75">
      <c r="A242" s="49">
        <v>2013</v>
      </c>
      <c r="B242" s="46"/>
      <c r="C242" s="46"/>
      <c r="D242" s="46"/>
      <c r="E242" s="46"/>
      <c r="F242" s="46"/>
      <c r="G242" s="46"/>
      <c r="H242" s="46"/>
      <c r="I242" s="46"/>
      <c r="J242" s="49">
        <v>2013</v>
      </c>
      <c r="K242" s="10"/>
      <c r="M242" s="10"/>
    </row>
    <row r="243" spans="1:13" ht="12.75">
      <c r="A243" s="55" t="s">
        <v>19</v>
      </c>
      <c r="C243" s="9">
        <f>SUM(D243:H243)</f>
        <v>63432.66713596782</v>
      </c>
      <c r="D243" s="13">
        <v>33856.867</v>
      </c>
      <c r="E243" s="13">
        <v>17055.85377749515</v>
      </c>
      <c r="F243" s="11">
        <v>0</v>
      </c>
      <c r="G243" s="10">
        <v>1310.053826345144</v>
      </c>
      <c r="H243" s="10">
        <v>11209.892532127524</v>
      </c>
      <c r="I243" s="10"/>
      <c r="J243" s="55" t="s">
        <v>58</v>
      </c>
      <c r="K243" s="10"/>
      <c r="L243" s="10"/>
      <c r="M243" s="10"/>
    </row>
    <row r="244" spans="1:13" ht="12.75">
      <c r="A244" s="55" t="s">
        <v>20</v>
      </c>
      <c r="C244" s="9">
        <f aca="true" t="shared" si="17" ref="C244:C254">SUM(D244:H244)</f>
        <v>60395.87181803484</v>
      </c>
      <c r="D244" s="13">
        <v>32355.651</v>
      </c>
      <c r="E244" s="13">
        <v>15520.274459562166</v>
      </c>
      <c r="F244" s="11">
        <v>0</v>
      </c>
      <c r="G244" s="10">
        <v>1310.053826345144</v>
      </c>
      <c r="H244" s="10">
        <v>11209.892532127524</v>
      </c>
      <c r="I244" s="10"/>
      <c r="J244" s="55" t="s">
        <v>59</v>
      </c>
      <c r="K244" s="10"/>
      <c r="L244" s="10"/>
      <c r="M244" s="10"/>
    </row>
    <row r="245" spans="1:13" ht="12.75">
      <c r="A245" s="55" t="s">
        <v>21</v>
      </c>
      <c r="C245" s="9">
        <f t="shared" si="17"/>
        <v>63969.404719912716</v>
      </c>
      <c r="D245" s="13">
        <v>34744.817</v>
      </c>
      <c r="E245" s="13">
        <v>16704.641361440048</v>
      </c>
      <c r="F245" s="11">
        <v>0</v>
      </c>
      <c r="G245" s="10">
        <v>1310.053826345144</v>
      </c>
      <c r="H245" s="10">
        <v>11209.892532127524</v>
      </c>
      <c r="I245" s="10"/>
      <c r="J245" s="55" t="s">
        <v>60</v>
      </c>
      <c r="K245" s="10"/>
      <c r="L245" s="10"/>
      <c r="M245" s="10"/>
    </row>
    <row r="246" spans="1:13" ht="12.75">
      <c r="A246" s="55" t="s">
        <v>22</v>
      </c>
      <c r="C246" s="9">
        <f t="shared" si="17"/>
        <v>60136.95724555554</v>
      </c>
      <c r="D246" s="13">
        <v>32861.245</v>
      </c>
      <c r="E246" s="13">
        <v>14755.76588708287</v>
      </c>
      <c r="F246" s="11">
        <v>0</v>
      </c>
      <c r="G246" s="10">
        <v>1310.053826345144</v>
      </c>
      <c r="H246" s="10">
        <v>11209.892532127524</v>
      </c>
      <c r="I246" s="10"/>
      <c r="J246" s="55" t="s">
        <v>22</v>
      </c>
      <c r="K246" s="10"/>
      <c r="L246" s="10"/>
      <c r="M246" s="10"/>
    </row>
    <row r="247" spans="1:13" ht="12.75">
      <c r="A247" s="55" t="s">
        <v>23</v>
      </c>
      <c r="C247" s="9">
        <f t="shared" si="17"/>
        <v>58193.79915136467</v>
      </c>
      <c r="D247" s="13">
        <v>32528.21</v>
      </c>
      <c r="E247" s="13">
        <v>13145.642792892</v>
      </c>
      <c r="F247" s="11">
        <v>0</v>
      </c>
      <c r="G247" s="10">
        <v>1310.053826345144</v>
      </c>
      <c r="H247" s="10">
        <v>11209.892532127524</v>
      </c>
      <c r="I247" s="10"/>
      <c r="J247" s="55" t="s">
        <v>61</v>
      </c>
      <c r="K247" s="10"/>
      <c r="L247" s="10"/>
      <c r="M247" s="10"/>
    </row>
    <row r="248" spans="1:13" ht="12.75">
      <c r="A248" s="55" t="s">
        <v>24</v>
      </c>
      <c r="C248" s="9">
        <f t="shared" si="17"/>
        <v>52793.28659094064</v>
      </c>
      <c r="D248" s="13">
        <v>29312.498</v>
      </c>
      <c r="E248" s="13">
        <v>10960.842232467972</v>
      </c>
      <c r="F248" s="11">
        <v>0</v>
      </c>
      <c r="G248" s="10">
        <v>1310.053826345144</v>
      </c>
      <c r="H248" s="10">
        <v>11209.892532127524</v>
      </c>
      <c r="I248" s="10"/>
      <c r="J248" s="55" t="s">
        <v>66</v>
      </c>
      <c r="K248" s="10"/>
      <c r="L248" s="10"/>
      <c r="M248" s="10"/>
    </row>
    <row r="249" spans="1:13" ht="12.75">
      <c r="A249" s="55" t="s">
        <v>25</v>
      </c>
      <c r="C249" s="9">
        <f t="shared" si="17"/>
        <v>57043.01305491294</v>
      </c>
      <c r="D249" s="13">
        <v>31862.527</v>
      </c>
      <c r="E249" s="13">
        <v>12660.539696440272</v>
      </c>
      <c r="F249" s="11">
        <v>0</v>
      </c>
      <c r="G249" s="10">
        <v>1310.053826345144</v>
      </c>
      <c r="H249" s="10">
        <v>11209.892532127524</v>
      </c>
      <c r="J249" s="55" t="s">
        <v>62</v>
      </c>
      <c r="K249" s="10"/>
      <c r="L249" s="10"/>
      <c r="M249" s="10"/>
    </row>
    <row r="250" spans="1:13" ht="12.75">
      <c r="A250" s="55" t="s">
        <v>26</v>
      </c>
      <c r="C250" s="9">
        <f t="shared" si="17"/>
        <v>56445.38349774287</v>
      </c>
      <c r="D250" s="13">
        <v>29187.583</v>
      </c>
      <c r="E250" s="13">
        <v>14737.8541392702</v>
      </c>
      <c r="F250" s="11">
        <v>0</v>
      </c>
      <c r="G250" s="10">
        <v>1310.053826345144</v>
      </c>
      <c r="H250" s="10">
        <v>11209.892532127524</v>
      </c>
      <c r="J250" s="55" t="s">
        <v>26</v>
      </c>
      <c r="K250" s="10"/>
      <c r="L250" s="10"/>
      <c r="M250" s="10"/>
    </row>
    <row r="251" spans="1:13" ht="12.75">
      <c r="A251" s="55" t="s">
        <v>27</v>
      </c>
      <c r="C251" s="9">
        <f t="shared" si="17"/>
        <v>54158.45442071259</v>
      </c>
      <c r="D251" s="13">
        <v>27316.094</v>
      </c>
      <c r="E251" s="13">
        <v>14322.414062239919</v>
      </c>
      <c r="F251" s="11">
        <v>0</v>
      </c>
      <c r="G251" s="10">
        <v>1310.053826345144</v>
      </c>
      <c r="H251" s="10">
        <v>11209.892532127524</v>
      </c>
      <c r="J251" s="55" t="s">
        <v>27</v>
      </c>
      <c r="K251" s="10"/>
      <c r="L251" s="10"/>
      <c r="M251" s="10"/>
    </row>
    <row r="252" spans="1:13" ht="12.75">
      <c r="A252" s="55" t="s">
        <v>28</v>
      </c>
      <c r="C252" s="9">
        <f t="shared" si="17"/>
        <v>60781.20352863383</v>
      </c>
      <c r="D252" s="13">
        <v>30946.756</v>
      </c>
      <c r="E252" s="13">
        <v>17314.50117016116</v>
      </c>
      <c r="F252" s="11">
        <v>0</v>
      </c>
      <c r="G252" s="10">
        <v>1310.053826345144</v>
      </c>
      <c r="H252" s="10">
        <v>11209.892532127524</v>
      </c>
      <c r="J252" s="55" t="s">
        <v>63</v>
      </c>
      <c r="K252" s="10"/>
      <c r="L252" s="10"/>
      <c r="M252" s="10"/>
    </row>
    <row r="253" spans="1:13" ht="12.75">
      <c r="A253" s="55" t="s">
        <v>29</v>
      </c>
      <c r="C253" s="9">
        <f t="shared" si="17"/>
        <v>58314.074157850344</v>
      </c>
      <c r="D253" s="13">
        <v>29546.762</v>
      </c>
      <c r="E253" s="13">
        <v>16247.36579937768</v>
      </c>
      <c r="F253" s="11">
        <v>0</v>
      </c>
      <c r="G253" s="10">
        <v>1310.053826345144</v>
      </c>
      <c r="H253" s="10">
        <v>11209.892532127524</v>
      </c>
      <c r="J253" s="55" t="s">
        <v>29</v>
      </c>
      <c r="K253" s="10"/>
      <c r="L253" s="10"/>
      <c r="M253" s="10"/>
    </row>
    <row r="254" spans="1:13" ht="12.75">
      <c r="A254" s="55" t="s">
        <v>30</v>
      </c>
      <c r="C254" s="9">
        <f t="shared" si="17"/>
        <v>56989.27358902851</v>
      </c>
      <c r="D254" s="13">
        <v>28845.948</v>
      </c>
      <c r="E254" s="13">
        <v>15623.379230555844</v>
      </c>
      <c r="F254" s="11">
        <v>0</v>
      </c>
      <c r="G254" s="10">
        <v>1310.053826345144</v>
      </c>
      <c r="H254" s="10">
        <v>11209.892532127524</v>
      </c>
      <c r="J254" s="55" t="s">
        <v>30</v>
      </c>
      <c r="K254" s="10"/>
      <c r="L254" s="10"/>
      <c r="M254" s="10"/>
    </row>
    <row r="255" spans="1:13" ht="12.75">
      <c r="A255" s="49">
        <v>2014</v>
      </c>
      <c r="B255" s="46"/>
      <c r="C255" s="46"/>
      <c r="D255" s="46"/>
      <c r="E255" s="46"/>
      <c r="F255" s="46"/>
      <c r="G255" s="46"/>
      <c r="H255" s="46"/>
      <c r="I255" s="46"/>
      <c r="J255" s="49">
        <v>2014</v>
      </c>
      <c r="K255" s="10"/>
      <c r="M255" s="10"/>
    </row>
    <row r="256" spans="1:13" ht="12.75">
      <c r="A256" s="55" t="s">
        <v>19</v>
      </c>
      <c r="C256" s="9">
        <f aca="true" t="shared" si="18" ref="C256:C267">SUM(D256:H256)</f>
        <v>58580.473873540985</v>
      </c>
      <c r="D256" s="13">
        <v>29006.123</v>
      </c>
      <c r="E256" s="13">
        <v>16549.841825357238</v>
      </c>
      <c r="F256" s="11">
        <v>0</v>
      </c>
      <c r="G256" s="10">
        <v>1322.880012791736</v>
      </c>
      <c r="H256" s="10">
        <v>11701.629035392014</v>
      </c>
      <c r="I256" s="10"/>
      <c r="J256" s="55" t="s">
        <v>58</v>
      </c>
      <c r="K256" s="60"/>
      <c r="L256" s="10"/>
      <c r="M256" s="10"/>
    </row>
    <row r="257" spans="1:13" ht="12.75">
      <c r="A257" s="55" t="s">
        <v>20</v>
      </c>
      <c r="C257" s="9">
        <f t="shared" si="18"/>
        <v>54157.219060692434</v>
      </c>
      <c r="D257" s="13">
        <v>27382.787</v>
      </c>
      <c r="E257" s="13">
        <v>13749.923012508683</v>
      </c>
      <c r="F257" s="11">
        <v>0</v>
      </c>
      <c r="G257" s="10">
        <v>1322.880012791736</v>
      </c>
      <c r="H257" s="10">
        <v>11701.629035392014</v>
      </c>
      <c r="I257" s="10"/>
      <c r="J257" s="55" t="s">
        <v>115</v>
      </c>
      <c r="K257" s="10"/>
      <c r="M257" s="10"/>
    </row>
    <row r="258" spans="1:13" ht="12.75">
      <c r="A258" s="55" t="s">
        <v>21</v>
      </c>
      <c r="C258" s="9">
        <f t="shared" si="18"/>
        <v>59124.691531103745</v>
      </c>
      <c r="D258" s="13">
        <v>29726.846</v>
      </c>
      <c r="E258" s="13">
        <v>16373.336482919998</v>
      </c>
      <c r="F258" s="11">
        <v>0</v>
      </c>
      <c r="G258" s="10">
        <v>1322.880012791736</v>
      </c>
      <c r="H258" s="10">
        <v>11701.629035392014</v>
      </c>
      <c r="I258" s="10"/>
      <c r="J258" s="55" t="s">
        <v>60</v>
      </c>
      <c r="K258" s="10"/>
      <c r="M258" s="10"/>
    </row>
    <row r="259" spans="1:13" ht="12.75">
      <c r="A259" s="55" t="s">
        <v>22</v>
      </c>
      <c r="C259" s="9">
        <f t="shared" si="18"/>
        <v>57730.21799569975</v>
      </c>
      <c r="D259" s="13">
        <v>28339.666</v>
      </c>
      <c r="E259" s="13">
        <v>16366.042947516</v>
      </c>
      <c r="F259" s="11">
        <v>0</v>
      </c>
      <c r="G259" s="10">
        <v>1322.880012791736</v>
      </c>
      <c r="H259" s="10">
        <v>11701.629035392014</v>
      </c>
      <c r="I259" s="10"/>
      <c r="J259" s="55" t="s">
        <v>22</v>
      </c>
      <c r="K259" s="10"/>
      <c r="M259" s="10"/>
    </row>
    <row r="260" spans="1:13" ht="12.75">
      <c r="A260" s="55" t="s">
        <v>23</v>
      </c>
      <c r="C260" s="9">
        <f t="shared" si="18"/>
        <v>61071.04488825575</v>
      </c>
      <c r="D260" s="13">
        <v>30972.513</v>
      </c>
      <c r="E260" s="13">
        <v>17074.022840072</v>
      </c>
      <c r="F260" s="11">
        <v>0</v>
      </c>
      <c r="G260" s="10">
        <v>1322.880012791736</v>
      </c>
      <c r="H260" s="10">
        <v>11701.629035392014</v>
      </c>
      <c r="I260" s="10"/>
      <c r="J260" s="55" t="s">
        <v>61</v>
      </c>
      <c r="K260" s="10"/>
      <c r="M260" s="10"/>
    </row>
    <row r="261" spans="1:13" ht="12.75">
      <c r="A261" s="55" t="s">
        <v>24</v>
      </c>
      <c r="C261" s="9">
        <f t="shared" si="18"/>
        <v>40683.64525809975</v>
      </c>
      <c r="D261" s="13">
        <v>18974.825</v>
      </c>
      <c r="E261" s="13">
        <v>8684.311209916</v>
      </c>
      <c r="F261" s="11">
        <v>0</v>
      </c>
      <c r="G261" s="10">
        <v>1322.880012791736</v>
      </c>
      <c r="H261" s="10">
        <v>11701.629035392014</v>
      </c>
      <c r="I261" s="10"/>
      <c r="J261" s="55" t="s">
        <v>66</v>
      </c>
      <c r="K261" s="10"/>
      <c r="M261" s="10"/>
    </row>
    <row r="262" spans="1:13" ht="12.75">
      <c r="A262" s="55" t="s">
        <v>25</v>
      </c>
      <c r="C262" s="9">
        <f t="shared" si="18"/>
        <v>52036.08499321574</v>
      </c>
      <c r="D262" s="13">
        <v>28690.675</v>
      </c>
      <c r="E262" s="13">
        <v>10320.900945031999</v>
      </c>
      <c r="F262" s="11">
        <v>0</v>
      </c>
      <c r="G262" s="10">
        <v>1322.880012791736</v>
      </c>
      <c r="H262" s="10">
        <v>11701.629035392014</v>
      </c>
      <c r="I262" s="10"/>
      <c r="J262" s="55" t="s">
        <v>62</v>
      </c>
      <c r="K262" s="10"/>
      <c r="M262" s="10"/>
    </row>
    <row r="263" spans="1:13" ht="12.75">
      <c r="A263" s="55" t="s">
        <v>26</v>
      </c>
      <c r="C263" s="9">
        <f>SUM(D263:H263)</f>
        <v>56021.76950424375</v>
      </c>
      <c r="D263" s="13">
        <v>31339.819</v>
      </c>
      <c r="E263" s="13">
        <v>11657.44145606</v>
      </c>
      <c r="F263" s="11">
        <v>0</v>
      </c>
      <c r="G263" s="10">
        <v>1322.880012791736</v>
      </c>
      <c r="H263" s="10">
        <v>11701.629035392014</v>
      </c>
      <c r="J263" s="55" t="s">
        <v>26</v>
      </c>
      <c r="K263" s="10"/>
      <c r="M263" s="10"/>
    </row>
    <row r="264" spans="1:13" ht="12.75">
      <c r="A264" s="55" t="s">
        <v>27</v>
      </c>
      <c r="C264" s="9">
        <f t="shared" si="18"/>
        <v>54969.99297291175</v>
      </c>
      <c r="D264" s="13">
        <v>28493.434</v>
      </c>
      <c r="E264" s="13">
        <v>13452.049924727999</v>
      </c>
      <c r="F264" s="11">
        <v>0</v>
      </c>
      <c r="G264" s="10">
        <v>1322.880012791736</v>
      </c>
      <c r="H264" s="10">
        <v>11701.629035392014</v>
      </c>
      <c r="J264" s="55" t="s">
        <v>27</v>
      </c>
      <c r="K264" s="10"/>
      <c r="M264" s="10"/>
    </row>
    <row r="265" spans="1:13" ht="12.75">
      <c r="A265" s="55" t="s">
        <v>28</v>
      </c>
      <c r="C265" s="9">
        <f t="shared" si="18"/>
        <v>61221.648261139744</v>
      </c>
      <c r="D265" s="13">
        <v>31493.931</v>
      </c>
      <c r="E265" s="13">
        <v>16703.208212955997</v>
      </c>
      <c r="F265" s="11">
        <v>0</v>
      </c>
      <c r="G265" s="10">
        <v>1322.880012791736</v>
      </c>
      <c r="H265" s="10">
        <v>11701.629035392014</v>
      </c>
      <c r="J265" s="55" t="s">
        <v>63</v>
      </c>
      <c r="K265" s="10"/>
      <c r="M265" s="10"/>
    </row>
    <row r="266" spans="1:13" ht="12.75">
      <c r="A266" s="55" t="s">
        <v>29</v>
      </c>
      <c r="C266" s="9">
        <f t="shared" si="18"/>
        <v>61309.4947545946</v>
      </c>
      <c r="D266" s="13">
        <v>32760.797</v>
      </c>
      <c r="E266" s="13">
        <v>15524.188706410849</v>
      </c>
      <c r="F266" s="11">
        <v>0</v>
      </c>
      <c r="G266" s="10">
        <v>1322.880012791736</v>
      </c>
      <c r="H266" s="10">
        <v>11701.629035392014</v>
      </c>
      <c r="J266" s="55" t="s">
        <v>29</v>
      </c>
      <c r="K266" s="10"/>
      <c r="M266" s="10"/>
    </row>
    <row r="267" spans="1:13" ht="12.75">
      <c r="A267" s="55" t="s">
        <v>30</v>
      </c>
      <c r="C267" s="9">
        <f t="shared" si="18"/>
        <v>61818.96829470374</v>
      </c>
      <c r="D267" s="13">
        <v>32426.171</v>
      </c>
      <c r="E267" s="13">
        <v>16368.28824652</v>
      </c>
      <c r="F267" s="11">
        <v>0</v>
      </c>
      <c r="G267" s="10">
        <v>1322.880012791736</v>
      </c>
      <c r="H267" s="10">
        <v>11701.629035392014</v>
      </c>
      <c r="J267" s="55" t="s">
        <v>30</v>
      </c>
      <c r="K267" s="10"/>
      <c r="M267" s="10"/>
    </row>
    <row r="268" spans="1:13" ht="12.75">
      <c r="A268" s="49">
        <v>2015</v>
      </c>
      <c r="B268" s="46"/>
      <c r="C268" s="46"/>
      <c r="D268" s="46"/>
      <c r="E268" s="46"/>
      <c r="F268" s="46"/>
      <c r="G268" s="46"/>
      <c r="H268" s="46"/>
      <c r="I268" s="46"/>
      <c r="J268" s="49">
        <v>2015</v>
      </c>
      <c r="K268" s="10"/>
      <c r="M268" s="10"/>
    </row>
    <row r="269" spans="1:13" ht="12.75">
      <c r="A269" s="55" t="s">
        <v>19</v>
      </c>
      <c r="C269" s="9">
        <f aca="true" t="shared" si="19" ref="C269:C275">SUM(D269:H269)</f>
        <v>55625.00244308569</v>
      </c>
      <c r="D269" s="13">
        <v>28511.795</v>
      </c>
      <c r="E269" s="13">
        <v>12758.155654547149</v>
      </c>
      <c r="F269" s="11">
        <v>0</v>
      </c>
      <c r="G269" s="10">
        <v>1322.4817925474997</v>
      </c>
      <c r="H269" s="10">
        <v>13032.56999599104</v>
      </c>
      <c r="I269" s="10"/>
      <c r="J269" s="55" t="s">
        <v>58</v>
      </c>
      <c r="K269" s="10"/>
      <c r="M269" s="10"/>
    </row>
    <row r="270" spans="1:13" ht="12.75">
      <c r="A270" s="55" t="s">
        <v>20</v>
      </c>
      <c r="C270" s="9">
        <f t="shared" si="19"/>
        <v>54635.63397332984</v>
      </c>
      <c r="D270" s="13">
        <v>26020.805</v>
      </c>
      <c r="E270" s="13">
        <v>14259.777184791297</v>
      </c>
      <c r="F270" s="11">
        <v>0</v>
      </c>
      <c r="G270" s="10">
        <v>1322.4817925474997</v>
      </c>
      <c r="H270" s="10">
        <v>13032.56999599104</v>
      </c>
      <c r="I270" s="10"/>
      <c r="J270" s="55" t="s">
        <v>115</v>
      </c>
      <c r="K270" s="10"/>
      <c r="M270" s="10"/>
    </row>
    <row r="271" spans="1:13" ht="12.75">
      <c r="A271" s="55" t="s">
        <v>21</v>
      </c>
      <c r="C271" s="9">
        <f t="shared" si="19"/>
        <v>55393.646687638546</v>
      </c>
      <c r="D271" s="13">
        <v>27557.754</v>
      </c>
      <c r="E271" s="13">
        <v>13480.8408991</v>
      </c>
      <c r="F271" s="11">
        <v>0</v>
      </c>
      <c r="G271" s="10">
        <v>1322.4817925474997</v>
      </c>
      <c r="H271" s="10">
        <v>13032.56999599104</v>
      </c>
      <c r="I271" s="10"/>
      <c r="J271" s="55" t="s">
        <v>60</v>
      </c>
      <c r="K271" s="10"/>
      <c r="M271" s="10"/>
    </row>
    <row r="272" spans="1:13" ht="12.75">
      <c r="A272" s="55" t="s">
        <v>22</v>
      </c>
      <c r="C272" s="9">
        <f t="shared" si="19"/>
        <v>57547.39786778399</v>
      </c>
      <c r="D272" s="13">
        <v>28010.544</v>
      </c>
      <c r="E272" s="13">
        <v>15181.802079245448</v>
      </c>
      <c r="F272" s="11">
        <v>0</v>
      </c>
      <c r="G272" s="10">
        <v>1322.4817925474997</v>
      </c>
      <c r="H272" s="10">
        <v>13032.56999599104</v>
      </c>
      <c r="I272" s="10"/>
      <c r="J272" s="55" t="s">
        <v>22</v>
      </c>
      <c r="K272" s="10"/>
      <c r="M272" s="10"/>
    </row>
    <row r="273" spans="1:13" ht="12.75">
      <c r="A273" s="55" t="s">
        <v>23</v>
      </c>
      <c r="C273" s="9">
        <f t="shared" si="19"/>
        <v>57946.24751673769</v>
      </c>
      <c r="D273" s="13">
        <v>28946.052</v>
      </c>
      <c r="E273" s="13">
        <v>14645.143728199151</v>
      </c>
      <c r="F273" s="11">
        <v>0</v>
      </c>
      <c r="G273" s="10">
        <v>1322.4817925474997</v>
      </c>
      <c r="H273" s="10">
        <v>13032.56999599104</v>
      </c>
      <c r="I273" s="10"/>
      <c r="J273" s="55" t="s">
        <v>61</v>
      </c>
      <c r="K273" s="10"/>
      <c r="M273" s="10"/>
    </row>
    <row r="274" spans="1:13" ht="12.75">
      <c r="A274" s="55" t="s">
        <v>24</v>
      </c>
      <c r="C274" s="9">
        <f t="shared" si="19"/>
        <v>56422.77668025584</v>
      </c>
      <c r="D274" s="13">
        <v>27332.176</v>
      </c>
      <c r="E274" s="13">
        <v>14735.5488917173</v>
      </c>
      <c r="F274" s="11">
        <v>0</v>
      </c>
      <c r="G274" s="10">
        <v>1322.4817925474997</v>
      </c>
      <c r="H274" s="10">
        <v>13032.56999599104</v>
      </c>
      <c r="I274" s="10"/>
      <c r="J274" s="55" t="s">
        <v>66</v>
      </c>
      <c r="K274" s="10"/>
      <c r="M274" s="10"/>
    </row>
    <row r="275" spans="1:13" ht="12.75">
      <c r="A275" s="55" t="s">
        <v>25</v>
      </c>
      <c r="C275" s="9">
        <f t="shared" si="19"/>
        <v>57606.04360112894</v>
      </c>
      <c r="D275" s="13">
        <v>27769.701</v>
      </c>
      <c r="E275" s="13">
        <v>15481.2908125904</v>
      </c>
      <c r="F275" s="11">
        <v>0</v>
      </c>
      <c r="G275" s="10">
        <v>1322.4817925474997</v>
      </c>
      <c r="H275" s="10">
        <v>13032.56999599104</v>
      </c>
      <c r="I275" s="10"/>
      <c r="J275" s="55" t="s">
        <v>62</v>
      </c>
      <c r="K275" s="10"/>
      <c r="M275" s="10"/>
    </row>
    <row r="276" spans="1:13" ht="12.75">
      <c r="A276" s="55" t="s">
        <v>26</v>
      </c>
      <c r="C276" s="9">
        <f>SUM(D276:H276)</f>
        <v>57735.84424374494</v>
      </c>
      <c r="D276" s="13">
        <v>28270.092</v>
      </c>
      <c r="E276" s="13">
        <v>15110.700455206399</v>
      </c>
      <c r="F276" s="11">
        <v>0</v>
      </c>
      <c r="G276" s="10">
        <v>1322.4817925474997</v>
      </c>
      <c r="H276" s="10">
        <v>13032.56999599104</v>
      </c>
      <c r="I276" s="10"/>
      <c r="J276" s="55" t="s">
        <v>26</v>
      </c>
      <c r="K276" s="10"/>
      <c r="M276" s="10"/>
    </row>
    <row r="277" spans="1:13" ht="12.75">
      <c r="A277" s="55" t="s">
        <v>27</v>
      </c>
      <c r="C277" s="9">
        <f>SUM(D277:H277)</f>
        <v>55916.60224500854</v>
      </c>
      <c r="D277" s="13">
        <v>27024.038</v>
      </c>
      <c r="E277" s="13">
        <v>14537.512456469998</v>
      </c>
      <c r="F277" s="11">
        <v>0</v>
      </c>
      <c r="G277" s="10">
        <v>1322.4817925474997</v>
      </c>
      <c r="H277" s="10">
        <v>13032.56999599104</v>
      </c>
      <c r="I277" s="10"/>
      <c r="J277" s="55" t="s">
        <v>27</v>
      </c>
      <c r="K277" s="10"/>
      <c r="M277" s="10"/>
    </row>
    <row r="278" spans="1:13" ht="12.75">
      <c r="A278" s="55" t="s">
        <v>28</v>
      </c>
      <c r="C278" s="9">
        <f>SUM(D278:H278)</f>
        <v>57432.22218503354</v>
      </c>
      <c r="D278" s="13">
        <v>28145.951</v>
      </c>
      <c r="E278" s="13">
        <v>14931.219396494998</v>
      </c>
      <c r="F278" s="11">
        <v>0</v>
      </c>
      <c r="G278" s="10">
        <v>1322.4817925474997</v>
      </c>
      <c r="H278" s="10">
        <v>13032.56999599104</v>
      </c>
      <c r="I278" s="10"/>
      <c r="J278" s="55" t="s">
        <v>63</v>
      </c>
      <c r="K278" s="10"/>
      <c r="M278" s="10"/>
    </row>
    <row r="279" spans="1:13" ht="12.75">
      <c r="A279" s="55" t="s">
        <v>29</v>
      </c>
      <c r="C279" s="9">
        <f>SUM(D279:H279)</f>
        <v>55207.72264001854</v>
      </c>
      <c r="D279" s="13">
        <v>26298.8</v>
      </c>
      <c r="E279" s="13">
        <v>14553.87085148</v>
      </c>
      <c r="F279" s="11">
        <v>0</v>
      </c>
      <c r="G279" s="10">
        <v>1322.4817925474997</v>
      </c>
      <c r="H279" s="10">
        <v>13032.56999599104</v>
      </c>
      <c r="I279" s="10"/>
      <c r="J279" s="55" t="s">
        <v>29</v>
      </c>
      <c r="K279" s="10"/>
      <c r="L279" s="58"/>
      <c r="M279" s="58"/>
    </row>
    <row r="280" spans="1:13" ht="12.75">
      <c r="A280" s="55" t="s">
        <v>30</v>
      </c>
      <c r="C280" s="9">
        <f>SUM(D280:H280)</f>
        <v>54021.02680809354</v>
      </c>
      <c r="D280" s="13">
        <v>26774.208</v>
      </c>
      <c r="E280" s="13">
        <v>12891.767019555</v>
      </c>
      <c r="F280" s="11">
        <v>0</v>
      </c>
      <c r="G280" s="10">
        <v>1322.4817925474997</v>
      </c>
      <c r="H280" s="10">
        <v>13032.56999599104</v>
      </c>
      <c r="I280" s="10"/>
      <c r="J280" s="55" t="s">
        <v>30</v>
      </c>
      <c r="K280" s="10"/>
      <c r="L280" s="58"/>
      <c r="M280" s="58"/>
    </row>
    <row r="281" spans="1:13" ht="12.75">
      <c r="A281" s="49">
        <v>2016</v>
      </c>
      <c r="B281" s="46"/>
      <c r="C281" s="46"/>
      <c r="D281" s="46"/>
      <c r="E281" s="46"/>
      <c r="F281" s="46"/>
      <c r="G281" s="46"/>
      <c r="H281" s="46"/>
      <c r="I281" s="46"/>
      <c r="J281" s="49">
        <v>2016</v>
      </c>
      <c r="K281" s="10"/>
      <c r="L281" s="58"/>
      <c r="M281" s="58"/>
    </row>
    <row r="282" spans="1:13" ht="12.75">
      <c r="A282" s="55" t="s">
        <v>19</v>
      </c>
      <c r="C282" s="9">
        <f aca="true" t="shared" si="20" ref="C282:C287">SUM(D282:H282)</f>
        <v>51421.96853931913</v>
      </c>
      <c r="D282" s="13">
        <v>24616.812</v>
      </c>
      <c r="E282" s="13">
        <v>12430.406659824</v>
      </c>
      <c r="F282" s="11">
        <v>0</v>
      </c>
      <c r="G282" s="10">
        <v>1309.82063835</v>
      </c>
      <c r="H282" s="10">
        <v>13064.929241145133</v>
      </c>
      <c r="I282" s="10"/>
      <c r="J282" s="55" t="s">
        <v>58</v>
      </c>
      <c r="K282" s="10"/>
      <c r="L282" s="58"/>
      <c r="M282" s="58"/>
    </row>
    <row r="283" spans="1:13" s="17" customFormat="1" ht="12.75">
      <c r="A283" s="55" t="s">
        <v>20</v>
      </c>
      <c r="B283" s="68"/>
      <c r="C283" s="9">
        <f t="shared" si="20"/>
        <v>42802.26673026313</v>
      </c>
      <c r="D283" s="13">
        <v>18598.446</v>
      </c>
      <c r="E283" s="13">
        <v>9829.070850768</v>
      </c>
      <c r="F283" s="11">
        <v>0</v>
      </c>
      <c r="G283" s="10">
        <v>1309.82063835</v>
      </c>
      <c r="H283" s="10">
        <v>13064.929241145133</v>
      </c>
      <c r="I283" s="68"/>
      <c r="J283" s="55" t="s">
        <v>115</v>
      </c>
      <c r="K283" s="13"/>
      <c r="M283" s="13"/>
    </row>
    <row r="284" spans="1:13" s="17" customFormat="1" ht="12.75">
      <c r="A284" s="55" t="s">
        <v>21</v>
      </c>
      <c r="B284" s="68"/>
      <c r="C284" s="9">
        <f t="shared" si="20"/>
        <v>56863.20848319113</v>
      </c>
      <c r="D284" s="13">
        <v>26833.763</v>
      </c>
      <c r="E284" s="13">
        <v>15654.695603695998</v>
      </c>
      <c r="F284" s="11">
        <v>0</v>
      </c>
      <c r="G284" s="10">
        <v>1309.82063835</v>
      </c>
      <c r="H284" s="10">
        <v>13064.929241145133</v>
      </c>
      <c r="I284" s="68"/>
      <c r="J284" s="55" t="s">
        <v>60</v>
      </c>
      <c r="K284" s="13"/>
      <c r="M284" s="13"/>
    </row>
    <row r="285" spans="1:13" s="17" customFormat="1" ht="12.75">
      <c r="A285" s="55" t="s">
        <v>22</v>
      </c>
      <c r="B285" s="68"/>
      <c r="C285" s="9">
        <f t="shared" si="20"/>
        <v>54205.61868282313</v>
      </c>
      <c r="D285" s="13">
        <v>25679.514</v>
      </c>
      <c r="E285" s="13">
        <v>14151.354803328</v>
      </c>
      <c r="F285" s="11">
        <v>0</v>
      </c>
      <c r="G285" s="10">
        <v>1309.82063835</v>
      </c>
      <c r="H285" s="10">
        <v>13064.929241145133</v>
      </c>
      <c r="I285" s="68"/>
      <c r="J285" s="55" t="s">
        <v>22</v>
      </c>
      <c r="K285" s="13"/>
      <c r="M285" s="13"/>
    </row>
    <row r="286" spans="1:13" s="17" customFormat="1" ht="12.75">
      <c r="A286" s="55" t="s">
        <v>23</v>
      </c>
      <c r="B286" s="68"/>
      <c r="C286" s="9">
        <f t="shared" si="20"/>
        <v>54738.36724117513</v>
      </c>
      <c r="D286" s="13">
        <v>25838.356</v>
      </c>
      <c r="E286" s="13">
        <v>14525.261361679999</v>
      </c>
      <c r="F286" s="11">
        <v>0</v>
      </c>
      <c r="G286" s="10">
        <v>1309.82063835</v>
      </c>
      <c r="H286" s="10">
        <v>13064.929241145133</v>
      </c>
      <c r="I286" s="68"/>
      <c r="J286" s="55" t="s">
        <v>61</v>
      </c>
      <c r="K286" s="13"/>
      <c r="M286" s="13"/>
    </row>
    <row r="287" spans="1:13" s="17" customFormat="1" ht="12.75">
      <c r="A287" s="55" t="s">
        <v>24</v>
      </c>
      <c r="B287" s="68"/>
      <c r="C287" s="9">
        <f t="shared" si="20"/>
        <v>56785.62160682313</v>
      </c>
      <c r="D287" s="13">
        <v>26759.416</v>
      </c>
      <c r="E287" s="13">
        <v>15651.455727327997</v>
      </c>
      <c r="F287" s="11">
        <v>0</v>
      </c>
      <c r="G287" s="10">
        <v>1309.82063835</v>
      </c>
      <c r="H287" s="10">
        <v>13064.929241145133</v>
      </c>
      <c r="I287" s="68"/>
      <c r="J287" s="55" t="s">
        <v>66</v>
      </c>
      <c r="K287" s="13"/>
      <c r="M287" s="13"/>
    </row>
    <row r="288" spans="1:13" s="17" customFormat="1" ht="12.75">
      <c r="A288" s="55" t="s">
        <v>25</v>
      </c>
      <c r="B288" s="68"/>
      <c r="C288" s="9">
        <f aca="true" t="shared" si="21" ref="C288:C295">SUM(D288:H288)</f>
        <v>53998.87309402313</v>
      </c>
      <c r="D288" s="13">
        <v>25319.131</v>
      </c>
      <c r="E288" s="13">
        <v>14304.992214527998</v>
      </c>
      <c r="F288" s="11">
        <v>0</v>
      </c>
      <c r="G288" s="10">
        <v>1309.82063835</v>
      </c>
      <c r="H288" s="10">
        <v>13064.929241145133</v>
      </c>
      <c r="I288" s="68"/>
      <c r="J288" s="55" t="s">
        <v>62</v>
      </c>
      <c r="K288" s="13"/>
      <c r="M288" s="13"/>
    </row>
    <row r="289" spans="1:13" s="17" customFormat="1" ht="12.75">
      <c r="A289" s="55" t="s">
        <v>26</v>
      </c>
      <c r="B289" s="68"/>
      <c r="C289" s="9">
        <f t="shared" si="21"/>
        <v>55758.41644661513</v>
      </c>
      <c r="D289" s="13">
        <v>26773.477</v>
      </c>
      <c r="E289" s="13">
        <v>14610.189567119998</v>
      </c>
      <c r="F289" s="11">
        <v>0</v>
      </c>
      <c r="G289" s="10">
        <v>1309.82063835</v>
      </c>
      <c r="H289" s="10">
        <v>13064.929241145133</v>
      </c>
      <c r="I289" s="68"/>
      <c r="J289" s="55" t="s">
        <v>26</v>
      </c>
      <c r="K289" s="13"/>
      <c r="M289" s="13"/>
    </row>
    <row r="290" spans="1:13" s="17" customFormat="1" ht="12.75">
      <c r="A290" s="55" t="s">
        <v>27</v>
      </c>
      <c r="B290" s="68"/>
      <c r="C290" s="9">
        <f t="shared" si="21"/>
        <v>48258.294019703135</v>
      </c>
      <c r="D290" s="13">
        <v>21508.17</v>
      </c>
      <c r="E290" s="13">
        <v>12375.374140208001</v>
      </c>
      <c r="F290" s="11">
        <v>0</v>
      </c>
      <c r="G290" s="10">
        <v>1309.82063835</v>
      </c>
      <c r="H290" s="10">
        <v>13064.929241145133</v>
      </c>
      <c r="I290" s="68"/>
      <c r="J290" s="55" t="s">
        <v>27</v>
      </c>
      <c r="K290" s="13"/>
      <c r="M290" s="13"/>
    </row>
    <row r="291" spans="1:13" s="17" customFormat="1" ht="12.75">
      <c r="A291" s="55" t="s">
        <v>28</v>
      </c>
      <c r="B291" s="68"/>
      <c r="C291" s="9">
        <f t="shared" si="21"/>
        <v>57028.73994586313</v>
      </c>
      <c r="D291" s="13">
        <v>26333.587</v>
      </c>
      <c r="E291" s="13">
        <v>16320.403066368</v>
      </c>
      <c r="F291" s="11">
        <v>0</v>
      </c>
      <c r="G291" s="10">
        <v>1309.82063835</v>
      </c>
      <c r="H291" s="10">
        <v>13064.929241145133</v>
      </c>
      <c r="I291" s="68"/>
      <c r="J291" s="55" t="s">
        <v>63</v>
      </c>
      <c r="K291" s="13"/>
      <c r="M291" s="13"/>
    </row>
    <row r="292" spans="1:13" s="17" customFormat="1" ht="12.75">
      <c r="A292" s="55" t="s">
        <v>29</v>
      </c>
      <c r="B292" s="68"/>
      <c r="C292" s="9">
        <f t="shared" si="21"/>
        <v>54819.970563207135</v>
      </c>
      <c r="D292" s="13">
        <v>25199.075</v>
      </c>
      <c r="E292" s="13">
        <v>15246.145683711999</v>
      </c>
      <c r="F292" s="11">
        <v>0</v>
      </c>
      <c r="G292" s="10">
        <v>1309.82063835</v>
      </c>
      <c r="H292" s="10">
        <v>13064.929241145133</v>
      </c>
      <c r="I292" s="68"/>
      <c r="J292" s="55" t="s">
        <v>29</v>
      </c>
      <c r="K292" s="13"/>
      <c r="M292" s="13"/>
    </row>
    <row r="293" spans="1:13" s="17" customFormat="1" ht="12.75">
      <c r="A293" s="55" t="s">
        <v>30</v>
      </c>
      <c r="B293" s="68"/>
      <c r="C293" s="9">
        <f t="shared" si="21"/>
        <v>52767.43058234313</v>
      </c>
      <c r="D293" s="13">
        <v>24288.335</v>
      </c>
      <c r="E293" s="13">
        <v>14104.345702847999</v>
      </c>
      <c r="F293" s="11">
        <v>0</v>
      </c>
      <c r="G293" s="10">
        <v>1309.82063835</v>
      </c>
      <c r="H293" s="10">
        <v>13064.929241145133</v>
      </c>
      <c r="I293" s="68"/>
      <c r="J293" s="55" t="s">
        <v>30</v>
      </c>
      <c r="K293" s="13"/>
      <c r="M293" s="13"/>
    </row>
    <row r="294" spans="1:13" s="17" customFormat="1" ht="12.75">
      <c r="A294" s="49">
        <v>2017</v>
      </c>
      <c r="B294" s="46"/>
      <c r="C294" s="46"/>
      <c r="D294" s="46"/>
      <c r="E294" s="46"/>
      <c r="F294" s="46"/>
      <c r="G294" s="46"/>
      <c r="H294" s="46"/>
      <c r="I294" s="46"/>
      <c r="J294" s="49">
        <v>2017</v>
      </c>
      <c r="K294" s="13"/>
      <c r="M294" s="13"/>
    </row>
    <row r="295" spans="1:13" s="17" customFormat="1" ht="12.75">
      <c r="A295" s="55" t="s">
        <v>19</v>
      </c>
      <c r="B295" s="68"/>
      <c r="C295" s="9">
        <f t="shared" si="21"/>
        <v>51846.92546180328</v>
      </c>
      <c r="D295" s="13">
        <v>23706.846</v>
      </c>
      <c r="E295" s="13">
        <v>12916.718103905001</v>
      </c>
      <c r="F295" s="11">
        <v>0</v>
      </c>
      <c r="G295" s="10">
        <v>1375.478934150002</v>
      </c>
      <c r="H295" s="10">
        <v>13847.882423748275</v>
      </c>
      <c r="I295" s="68"/>
      <c r="J295" s="55" t="s">
        <v>58</v>
      </c>
      <c r="K295" s="13"/>
      <c r="M295" s="13"/>
    </row>
    <row r="296" spans="1:13" s="17" customFormat="1" ht="12.75">
      <c r="A296" s="55" t="s">
        <v>20</v>
      </c>
      <c r="B296" s="68"/>
      <c r="C296" s="9">
        <f aca="true" t="shared" si="22" ref="C296:C301">SUM(D296:H296)</f>
        <v>52352.22639502828</v>
      </c>
      <c r="D296" s="13">
        <v>23227.224</v>
      </c>
      <c r="E296" s="13">
        <v>13901.64103713</v>
      </c>
      <c r="F296" s="11">
        <v>0</v>
      </c>
      <c r="G296" s="10">
        <v>1375.478934150002</v>
      </c>
      <c r="H296" s="10">
        <v>13847.882423748275</v>
      </c>
      <c r="I296" s="68"/>
      <c r="J296" s="55" t="s">
        <v>59</v>
      </c>
      <c r="K296" s="13"/>
      <c r="M296" s="13"/>
    </row>
    <row r="297" spans="1:13" s="17" customFormat="1" ht="12.75">
      <c r="A297" s="55" t="s">
        <v>21</v>
      </c>
      <c r="B297" s="68"/>
      <c r="C297" s="9">
        <f t="shared" si="22"/>
        <v>53774.750142168275</v>
      </c>
      <c r="D297" s="13">
        <v>24256.902</v>
      </c>
      <c r="E297" s="13">
        <v>14294.486784269999</v>
      </c>
      <c r="F297" s="11">
        <v>0</v>
      </c>
      <c r="G297" s="10">
        <v>1375.478934150002</v>
      </c>
      <c r="H297" s="10">
        <v>13847.882423748275</v>
      </c>
      <c r="I297" s="68"/>
      <c r="J297" s="55" t="s">
        <v>60</v>
      </c>
      <c r="K297" s="13"/>
      <c r="M297" s="13"/>
    </row>
    <row r="298" spans="1:13" s="17" customFormat="1" ht="12.75">
      <c r="A298" s="55" t="s">
        <v>22</v>
      </c>
      <c r="B298" s="68"/>
      <c r="C298" s="9">
        <f t="shared" si="22"/>
        <v>55503.54649196328</v>
      </c>
      <c r="D298" s="13">
        <v>25040.276</v>
      </c>
      <c r="E298" s="13">
        <v>15239.909134065003</v>
      </c>
      <c r="F298" s="11">
        <v>0</v>
      </c>
      <c r="G298" s="10">
        <v>1375.478934150002</v>
      </c>
      <c r="H298" s="10">
        <v>13847.882423748275</v>
      </c>
      <c r="I298" s="68"/>
      <c r="J298" s="55" t="s">
        <v>22</v>
      </c>
      <c r="K298" s="13"/>
      <c r="M298" s="13"/>
    </row>
    <row r="299" spans="1:13" s="17" customFormat="1" ht="12.75">
      <c r="A299" s="55" t="s">
        <v>23</v>
      </c>
      <c r="B299" s="68"/>
      <c r="C299" s="9">
        <f t="shared" si="22"/>
        <v>55207.974923258276</v>
      </c>
      <c r="D299" s="13">
        <v>23968.716</v>
      </c>
      <c r="E299" s="13">
        <v>16015.89756536</v>
      </c>
      <c r="F299" s="11">
        <v>0</v>
      </c>
      <c r="G299" s="10">
        <v>1375.478934150002</v>
      </c>
      <c r="H299" s="10">
        <v>13847.882423748275</v>
      </c>
      <c r="I299" s="68"/>
      <c r="J299" s="55" t="s">
        <v>61</v>
      </c>
      <c r="K299" s="13"/>
      <c r="M299" s="13"/>
    </row>
    <row r="300" spans="1:13" s="17" customFormat="1" ht="12.75">
      <c r="A300" s="55" t="s">
        <v>24</v>
      </c>
      <c r="B300" s="68"/>
      <c r="C300" s="9">
        <f t="shared" si="22"/>
        <v>54869.78288108327</v>
      </c>
      <c r="D300" s="13">
        <v>24760.905</v>
      </c>
      <c r="E300" s="13">
        <v>14885.516523184999</v>
      </c>
      <c r="F300" s="11">
        <v>0</v>
      </c>
      <c r="G300" s="10">
        <v>1375.478934150002</v>
      </c>
      <c r="H300" s="10">
        <v>13847.882423748275</v>
      </c>
      <c r="I300" s="68"/>
      <c r="J300" s="55" t="s">
        <v>66</v>
      </c>
      <c r="K300" s="13"/>
      <c r="M300" s="13"/>
    </row>
    <row r="301" spans="1:13" s="17" customFormat="1" ht="12.75">
      <c r="A301" s="55" t="s">
        <v>25</v>
      </c>
      <c r="B301" s="68"/>
      <c r="C301" s="9">
        <f t="shared" si="22"/>
        <v>55059.75429068827</v>
      </c>
      <c r="D301" s="13">
        <v>24897.172</v>
      </c>
      <c r="E301" s="13">
        <v>14939.22093279</v>
      </c>
      <c r="F301" s="11">
        <v>0</v>
      </c>
      <c r="G301" s="10">
        <v>1375.478934150002</v>
      </c>
      <c r="H301" s="10">
        <v>13847.882423748275</v>
      </c>
      <c r="I301" s="68"/>
      <c r="J301" s="55" t="s">
        <v>62</v>
      </c>
      <c r="K301" s="13"/>
      <c r="M301" s="13"/>
    </row>
    <row r="302" spans="1:13" s="17" customFormat="1" ht="12.75">
      <c r="A302" s="55" t="s">
        <v>26</v>
      </c>
      <c r="B302" s="68"/>
      <c r="C302" s="9">
        <f>SUM(D302:H302)</f>
        <v>56643.574618433275</v>
      </c>
      <c r="D302" s="13">
        <v>25090.328</v>
      </c>
      <c r="E302" s="13">
        <v>16329.885260534998</v>
      </c>
      <c r="F302" s="11">
        <v>0</v>
      </c>
      <c r="G302" s="10">
        <v>1375.478934150002</v>
      </c>
      <c r="H302" s="10">
        <v>13847.882423748275</v>
      </c>
      <c r="I302" s="68"/>
      <c r="J302" s="55" t="s">
        <v>26</v>
      </c>
      <c r="K302" s="13"/>
      <c r="M302" s="13"/>
    </row>
    <row r="303" spans="1:13" s="17" customFormat="1" ht="12.75">
      <c r="A303" s="55" t="s">
        <v>27</v>
      </c>
      <c r="B303" s="68"/>
      <c r="C303" s="9">
        <f>SUM(D303:H303)</f>
        <v>55162.80634474828</v>
      </c>
      <c r="D303" s="13">
        <v>24141.834</v>
      </c>
      <c r="E303" s="13">
        <v>15797.61098685</v>
      </c>
      <c r="F303" s="11">
        <v>0</v>
      </c>
      <c r="G303" s="10">
        <v>1375.478934150002</v>
      </c>
      <c r="H303" s="10">
        <v>13847.882423748275</v>
      </c>
      <c r="I303" s="68"/>
      <c r="J303" s="55" t="s">
        <v>27</v>
      </c>
      <c r="K303" s="13"/>
      <c r="M303" s="13"/>
    </row>
    <row r="304" spans="1:13" s="17" customFormat="1" ht="12.75">
      <c r="A304" s="55" t="s">
        <v>28</v>
      </c>
      <c r="B304" s="68"/>
      <c r="C304" s="9">
        <f>SUM(D304:H304)</f>
        <v>53142.46527738828</v>
      </c>
      <c r="D304" s="13">
        <v>23555.787</v>
      </c>
      <c r="E304" s="13">
        <v>14363.31691949</v>
      </c>
      <c r="F304" s="11">
        <v>0</v>
      </c>
      <c r="G304" s="10">
        <v>1375.478934150002</v>
      </c>
      <c r="H304" s="10">
        <v>13847.882423748275</v>
      </c>
      <c r="I304" s="68"/>
      <c r="J304" s="55" t="s">
        <v>63</v>
      </c>
      <c r="K304" s="13"/>
      <c r="M304" s="13"/>
    </row>
    <row r="305" spans="1:13" s="17" customFormat="1" ht="12.75">
      <c r="A305" s="55" t="s">
        <v>29</v>
      </c>
      <c r="B305" s="68"/>
      <c r="C305" s="9">
        <f>SUM(D305:H305)</f>
        <v>55663.18856745827</v>
      </c>
      <c r="D305" s="13">
        <v>23422.1</v>
      </c>
      <c r="E305" s="13">
        <v>17017.72720956</v>
      </c>
      <c r="F305" s="11">
        <v>0</v>
      </c>
      <c r="G305" s="10">
        <v>1375.478934150002</v>
      </c>
      <c r="H305" s="10">
        <v>13847.882423748275</v>
      </c>
      <c r="I305" s="68"/>
      <c r="J305" s="55" t="s">
        <v>29</v>
      </c>
      <c r="K305" s="13"/>
      <c r="M305" s="13"/>
    </row>
    <row r="306" spans="1:13" s="17" customFormat="1" ht="12.75">
      <c r="A306" s="55" t="s">
        <v>30</v>
      </c>
      <c r="B306" s="68"/>
      <c r="C306" s="9">
        <f>SUM(D306:H306)</f>
        <v>54943.95249771328</v>
      </c>
      <c r="D306" s="13">
        <v>23621.491</v>
      </c>
      <c r="E306" s="13">
        <v>16099.100139815002</v>
      </c>
      <c r="F306" s="11">
        <v>0</v>
      </c>
      <c r="G306" s="10">
        <v>1375.478934150002</v>
      </c>
      <c r="H306" s="10">
        <v>13847.882423748275</v>
      </c>
      <c r="I306" s="68"/>
      <c r="J306" s="55" t="s">
        <v>30</v>
      </c>
      <c r="K306" s="13"/>
      <c r="M306" s="13"/>
    </row>
    <row r="307" spans="1:13" s="17" customFormat="1" ht="12.75">
      <c r="A307" s="49">
        <v>2018</v>
      </c>
      <c r="B307" s="46"/>
      <c r="C307" s="46"/>
      <c r="D307" s="46"/>
      <c r="E307" s="46"/>
      <c r="F307" s="46"/>
      <c r="G307" s="46"/>
      <c r="H307" s="46"/>
      <c r="I307" s="46"/>
      <c r="J307" s="49">
        <v>2018</v>
      </c>
      <c r="K307" s="13"/>
      <c r="M307" s="13"/>
    </row>
    <row r="308" spans="1:13" s="17" customFormat="1" ht="12.75">
      <c r="A308" s="55" t="s">
        <v>19</v>
      </c>
      <c r="B308" s="68"/>
      <c r="C308" s="9">
        <f aca="true" t="shared" si="23" ref="C308:C313">SUM(D308:H308)</f>
        <v>54048.31428302028</v>
      </c>
      <c r="D308" s="13">
        <v>22928.331</v>
      </c>
      <c r="E308" s="13">
        <v>15930.195507324</v>
      </c>
      <c r="F308" s="11">
        <v>0</v>
      </c>
      <c r="G308" s="10">
        <v>1333.7299024874992</v>
      </c>
      <c r="H308" s="10">
        <v>13856.057873208782</v>
      </c>
      <c r="I308" s="68"/>
      <c r="J308" s="55" t="s">
        <v>58</v>
      </c>
      <c r="K308" s="13"/>
      <c r="M308" s="13"/>
    </row>
    <row r="309" spans="1:13" s="17" customFormat="1" ht="12.75">
      <c r="A309" s="55" t="s">
        <v>20</v>
      </c>
      <c r="B309" s="68"/>
      <c r="C309" s="9">
        <f t="shared" si="23"/>
        <v>46540.21875098428</v>
      </c>
      <c r="D309" s="13">
        <v>19258.883</v>
      </c>
      <c r="E309" s="13">
        <v>12091.547975288</v>
      </c>
      <c r="F309" s="11">
        <v>0</v>
      </c>
      <c r="G309" s="10">
        <v>1333.7299024874992</v>
      </c>
      <c r="H309" s="10">
        <v>13856.057873208782</v>
      </c>
      <c r="I309" s="68"/>
      <c r="J309" s="55" t="s">
        <v>59</v>
      </c>
      <c r="K309" s="13"/>
      <c r="M309" s="13"/>
    </row>
    <row r="310" spans="1:13" s="17" customFormat="1" ht="12.75">
      <c r="A310" s="55" t="s">
        <v>21</v>
      </c>
      <c r="B310" s="68"/>
      <c r="C310" s="9">
        <f t="shared" si="23"/>
        <v>48093.216230188285</v>
      </c>
      <c r="D310" s="13">
        <v>20045.396</v>
      </c>
      <c r="E310" s="13">
        <v>12858.032454492</v>
      </c>
      <c r="F310" s="11">
        <v>0</v>
      </c>
      <c r="G310" s="10">
        <v>1333.7299024874992</v>
      </c>
      <c r="H310" s="10">
        <v>13856.057873208782</v>
      </c>
      <c r="I310" s="68"/>
      <c r="J310" s="55" t="s">
        <v>60</v>
      </c>
      <c r="K310" s="13"/>
      <c r="M310" s="13"/>
    </row>
    <row r="311" spans="1:13" ht="12.75">
      <c r="A311" s="55" t="s">
        <v>22</v>
      </c>
      <c r="B311" s="68"/>
      <c r="C311" s="9">
        <f t="shared" si="23"/>
        <v>46862.65451246428</v>
      </c>
      <c r="D311" s="13">
        <v>19881.136</v>
      </c>
      <c r="E311" s="13">
        <v>11791.730736767999</v>
      </c>
      <c r="F311" s="11">
        <v>0</v>
      </c>
      <c r="G311" s="10">
        <v>1333.7299024874992</v>
      </c>
      <c r="H311" s="10">
        <v>13856.057873208782</v>
      </c>
      <c r="I311" s="68"/>
      <c r="J311" s="55" t="s">
        <v>22</v>
      </c>
      <c r="K311" s="10"/>
      <c r="M311" s="10"/>
    </row>
    <row r="312" spans="1:10" ht="12.75">
      <c r="A312" s="55" t="s">
        <v>23</v>
      </c>
      <c r="C312" s="9">
        <f t="shared" si="23"/>
        <v>47025.13224092828</v>
      </c>
      <c r="D312" s="13">
        <v>19881.136</v>
      </c>
      <c r="E312" s="13">
        <v>11954.208465231999</v>
      </c>
      <c r="F312" s="11">
        <v>0</v>
      </c>
      <c r="G312" s="10">
        <v>1333.7299024874992</v>
      </c>
      <c r="H312" s="10">
        <v>13856.057873208782</v>
      </c>
      <c r="J312" s="55" t="s">
        <v>61</v>
      </c>
    </row>
    <row r="313" spans="1:10" ht="12.75">
      <c r="A313" s="55" t="s">
        <v>24</v>
      </c>
      <c r="C313" s="9">
        <f t="shared" si="23"/>
        <v>45315.14855196228</v>
      </c>
      <c r="D313" s="13">
        <v>18487.893</v>
      </c>
      <c r="E313" s="13">
        <v>11637.467776265998</v>
      </c>
      <c r="F313" s="11">
        <v>0</v>
      </c>
      <c r="G313" s="10">
        <v>1333.7299024874992</v>
      </c>
      <c r="H313" s="10">
        <v>13856.057873208782</v>
      </c>
      <c r="J313" s="55" t="s">
        <v>66</v>
      </c>
    </row>
    <row r="314" spans="1:10" ht="12.75">
      <c r="A314" s="55" t="s">
        <v>25</v>
      </c>
      <c r="C314" s="9">
        <f aca="true" t="shared" si="24" ref="C314:C319">SUM(D314:H314)</f>
        <v>51286.57140024228</v>
      </c>
      <c r="D314" s="13">
        <v>22134.035</v>
      </c>
      <c r="E314" s="13">
        <v>13962.748624545999</v>
      </c>
      <c r="F314" s="11">
        <v>0</v>
      </c>
      <c r="G314" s="10">
        <v>1333.7299024874992</v>
      </c>
      <c r="H314" s="10">
        <v>13856.057873208782</v>
      </c>
      <c r="J314" s="55" t="s">
        <v>62</v>
      </c>
    </row>
    <row r="315" spans="1:10" ht="12.75">
      <c r="A315" s="55" t="s">
        <v>26</v>
      </c>
      <c r="C315" s="9">
        <f t="shared" si="24"/>
        <v>37906.02965448628</v>
      </c>
      <c r="D315" s="13">
        <v>12438.825</v>
      </c>
      <c r="E315" s="13">
        <v>10277.41687879</v>
      </c>
      <c r="F315" s="11">
        <v>0</v>
      </c>
      <c r="G315" s="10">
        <v>1333.7299024874992</v>
      </c>
      <c r="H315" s="10">
        <v>13856.057873208782</v>
      </c>
      <c r="J315" s="55" t="s">
        <v>26</v>
      </c>
    </row>
    <row r="316" spans="1:10" ht="12.75">
      <c r="A316" s="55" t="s">
        <v>27</v>
      </c>
      <c r="C316" s="9">
        <f t="shared" si="24"/>
        <v>49527.78460587428</v>
      </c>
      <c r="D316" s="13">
        <v>21420.235</v>
      </c>
      <c r="E316" s="13">
        <v>12917.761830178002</v>
      </c>
      <c r="F316" s="11">
        <v>0</v>
      </c>
      <c r="G316" s="10">
        <v>1333.7299024874992</v>
      </c>
      <c r="H316" s="10">
        <v>13856.057873208782</v>
      </c>
      <c r="J316" s="55" t="s">
        <v>27</v>
      </c>
    </row>
    <row r="317" spans="1:10" ht="12.75">
      <c r="A317" s="55" t="s">
        <v>28</v>
      </c>
      <c r="C317" s="9">
        <f t="shared" si="24"/>
        <v>50629.61859808028</v>
      </c>
      <c r="D317" s="13">
        <v>21878.572</v>
      </c>
      <c r="E317" s="13">
        <v>13561.258822384001</v>
      </c>
      <c r="F317" s="11">
        <v>0</v>
      </c>
      <c r="G317" s="10">
        <v>1333.7299024874992</v>
      </c>
      <c r="H317" s="10">
        <v>13856.057873208782</v>
      </c>
      <c r="J317" s="3" t="s">
        <v>63</v>
      </c>
    </row>
    <row r="318" spans="1:10" ht="12.75">
      <c r="A318" s="55" t="s">
        <v>29</v>
      </c>
      <c r="C318" s="9">
        <f t="shared" si="24"/>
        <v>50735.629283190276</v>
      </c>
      <c r="D318" s="13">
        <v>21904.673</v>
      </c>
      <c r="E318" s="13">
        <v>13641.168507494001</v>
      </c>
      <c r="F318" s="11">
        <v>0</v>
      </c>
      <c r="G318" s="10">
        <v>1333.7299024874992</v>
      </c>
      <c r="H318" s="10">
        <v>13856.057873208782</v>
      </c>
      <c r="J318" s="3" t="s">
        <v>29</v>
      </c>
    </row>
    <row r="319" spans="1:10" ht="12.75">
      <c r="A319" s="55" t="s">
        <v>30</v>
      </c>
      <c r="C319" s="9">
        <f t="shared" si="24"/>
        <v>51661.610886208284</v>
      </c>
      <c r="D319" s="13">
        <v>22555.951</v>
      </c>
      <c r="E319" s="13">
        <v>13915.872110512</v>
      </c>
      <c r="F319" s="11">
        <v>0</v>
      </c>
      <c r="G319" s="10">
        <v>1333.7299024874992</v>
      </c>
      <c r="H319" s="10">
        <v>13856.057873208782</v>
      </c>
      <c r="J319" s="55" t="s">
        <v>30</v>
      </c>
    </row>
    <row r="320" spans="1:13" s="17" customFormat="1" ht="12.75">
      <c r="A320" s="49">
        <v>2019</v>
      </c>
      <c r="B320" s="46"/>
      <c r="C320" s="46"/>
      <c r="D320" s="46"/>
      <c r="E320" s="46"/>
      <c r="F320" s="46"/>
      <c r="G320" s="46"/>
      <c r="H320" s="46"/>
      <c r="I320" s="46"/>
      <c r="J320" s="49">
        <v>2019</v>
      </c>
      <c r="K320" s="13"/>
      <c r="M320" s="13"/>
    </row>
    <row r="321" spans="1:13" s="17" customFormat="1" ht="12.75">
      <c r="A321" s="55" t="s">
        <v>19</v>
      </c>
      <c r="B321" s="68"/>
      <c r="C321" s="9">
        <f aca="true" t="shared" si="25" ref="C321:C326">SUM(D321:H321)</f>
        <v>45563.14942314644</v>
      </c>
      <c r="D321" s="13">
        <v>19467.132</v>
      </c>
      <c r="E321" s="13">
        <v>10176.957861184</v>
      </c>
      <c r="F321" s="11">
        <v>0</v>
      </c>
      <c r="G321" s="10">
        <v>1339.016820530997</v>
      </c>
      <c r="H321" s="10">
        <v>14580.042741431442</v>
      </c>
      <c r="I321" s="68"/>
      <c r="J321" s="55" t="s">
        <v>58</v>
      </c>
      <c r="K321" s="13"/>
      <c r="M321" s="13"/>
    </row>
    <row r="322" spans="1:13" s="17" customFormat="1" ht="12.75">
      <c r="A322" s="55" t="s">
        <v>20</v>
      </c>
      <c r="B322" s="68"/>
      <c r="C322" s="9">
        <f t="shared" si="25"/>
        <v>46915.51441385044</v>
      </c>
      <c r="D322" s="13">
        <v>18945.456</v>
      </c>
      <c r="E322" s="13">
        <v>12050.998851888002</v>
      </c>
      <c r="F322" s="11">
        <v>0</v>
      </c>
      <c r="G322" s="10">
        <v>1339.016820530997</v>
      </c>
      <c r="H322" s="10">
        <v>14580.042741431442</v>
      </c>
      <c r="I322" s="68"/>
      <c r="J322" s="55" t="s">
        <v>59</v>
      </c>
      <c r="K322" s="13"/>
      <c r="M322" s="13"/>
    </row>
    <row r="323" spans="1:13" s="17" customFormat="1" ht="12.75">
      <c r="A323" s="55" t="s">
        <v>21</v>
      </c>
      <c r="B323" s="68"/>
      <c r="C323" s="9">
        <f t="shared" si="25"/>
        <v>50340.122409822434</v>
      </c>
      <c r="D323" s="13">
        <v>21318.669</v>
      </c>
      <c r="E323" s="13">
        <v>13102.39384786</v>
      </c>
      <c r="F323" s="11">
        <v>0</v>
      </c>
      <c r="G323" s="10">
        <v>1339.016820530997</v>
      </c>
      <c r="H323" s="10">
        <v>14580.042741431442</v>
      </c>
      <c r="I323" s="68"/>
      <c r="J323" s="55" t="s">
        <v>60</v>
      </c>
      <c r="K323" s="13"/>
      <c r="M323" s="13"/>
    </row>
    <row r="324" spans="1:13" s="17" customFormat="1" ht="12.75">
      <c r="A324" s="55" t="s">
        <v>22</v>
      </c>
      <c r="B324" s="68"/>
      <c r="C324" s="9">
        <f t="shared" si="25"/>
        <v>48912.78177804244</v>
      </c>
      <c r="D324" s="13">
        <v>20580.273</v>
      </c>
      <c r="E324" s="13">
        <v>12413.44921608</v>
      </c>
      <c r="F324" s="11">
        <v>0</v>
      </c>
      <c r="G324" s="10">
        <v>1339.016820530997</v>
      </c>
      <c r="H324" s="10">
        <v>14580.042741431442</v>
      </c>
      <c r="I324" s="68"/>
      <c r="J324" s="55" t="s">
        <v>22</v>
      </c>
      <c r="K324" s="13"/>
      <c r="M324" s="13"/>
    </row>
    <row r="325" spans="1:13" s="17" customFormat="1" ht="12.75">
      <c r="A325" s="55" t="s">
        <v>23</v>
      </c>
      <c r="B325" s="68"/>
      <c r="C325" s="9">
        <f t="shared" si="25"/>
        <v>49970.51796105444</v>
      </c>
      <c r="D325" s="13">
        <v>21128.394</v>
      </c>
      <c r="E325" s="13">
        <v>12923.064399092</v>
      </c>
      <c r="F325" s="11">
        <v>0</v>
      </c>
      <c r="G325" s="10">
        <v>1339.016820530997</v>
      </c>
      <c r="H325" s="10">
        <v>14580.042741431442</v>
      </c>
      <c r="I325" s="68"/>
      <c r="J325" s="55" t="s">
        <v>61</v>
      </c>
      <c r="K325" s="13"/>
      <c r="M325" s="13"/>
    </row>
    <row r="326" spans="1:13" s="17" customFormat="1" ht="12.75">
      <c r="A326" s="55" t="s">
        <v>24</v>
      </c>
      <c r="B326" s="68"/>
      <c r="C326" s="9">
        <f t="shared" si="25"/>
        <v>47149.821241626436</v>
      </c>
      <c r="D326" s="13">
        <v>19349.742</v>
      </c>
      <c r="E326" s="13">
        <v>11881.019679664001</v>
      </c>
      <c r="F326" s="11">
        <v>0</v>
      </c>
      <c r="G326" s="10">
        <v>1339.016820530997</v>
      </c>
      <c r="H326" s="10">
        <v>14580.042741431442</v>
      </c>
      <c r="I326" s="68"/>
      <c r="J326" s="55" t="s">
        <v>66</v>
      </c>
      <c r="K326" s="13"/>
      <c r="M326" s="13"/>
    </row>
    <row r="327" spans="1:13" s="17" customFormat="1" ht="12.75">
      <c r="A327" s="55" t="s">
        <v>25</v>
      </c>
      <c r="B327" s="68"/>
      <c r="C327" s="9">
        <f aca="true" t="shared" si="26" ref="C327:C332">SUM(D327:H327)</f>
        <v>46654.43863281044</v>
      </c>
      <c r="D327" s="13">
        <v>19074.069</v>
      </c>
      <c r="E327" s="13">
        <v>11661.310070848</v>
      </c>
      <c r="F327" s="11">
        <v>0</v>
      </c>
      <c r="G327" s="10">
        <v>1339.016820530997</v>
      </c>
      <c r="H327" s="10">
        <v>14580.042741431442</v>
      </c>
      <c r="I327" s="68"/>
      <c r="J327" s="55" t="s">
        <v>62</v>
      </c>
      <c r="K327" s="13"/>
      <c r="M327" s="13"/>
    </row>
    <row r="328" spans="1:13" s="17" customFormat="1" ht="13.5" customHeight="1">
      <c r="A328" s="55" t="s">
        <v>26</v>
      </c>
      <c r="B328" s="68"/>
      <c r="C328" s="9">
        <f t="shared" si="26"/>
        <v>42987.33729517844</v>
      </c>
      <c r="D328" s="13">
        <v>17505.988</v>
      </c>
      <c r="E328" s="13">
        <v>9562.289733216001</v>
      </c>
      <c r="F328" s="11">
        <v>0</v>
      </c>
      <c r="G328" s="10">
        <v>1339.016820530997</v>
      </c>
      <c r="H328" s="10">
        <v>14580.042741431442</v>
      </c>
      <c r="I328" s="68"/>
      <c r="J328" s="55" t="s">
        <v>26</v>
      </c>
      <c r="K328" s="13"/>
      <c r="M328" s="13"/>
    </row>
    <row r="329" spans="1:13" s="17" customFormat="1" ht="13.5" customHeight="1">
      <c r="A329" s="55" t="s">
        <v>27</v>
      </c>
      <c r="B329" s="68"/>
      <c r="C329" s="9">
        <f t="shared" si="26"/>
        <v>37321.30780371444</v>
      </c>
      <c r="D329" s="13">
        <v>15331.091</v>
      </c>
      <c r="E329" s="13">
        <v>6071.157241752</v>
      </c>
      <c r="F329" s="11">
        <v>0</v>
      </c>
      <c r="G329" s="10">
        <v>1339.016820530997</v>
      </c>
      <c r="H329" s="10">
        <v>14580.042741431442</v>
      </c>
      <c r="I329" s="68"/>
      <c r="J329" s="55" t="s">
        <v>27</v>
      </c>
      <c r="K329" s="13"/>
      <c r="M329" s="13"/>
    </row>
    <row r="330" spans="1:13" s="17" customFormat="1" ht="13.5" customHeight="1">
      <c r="A330" s="55" t="s">
        <v>28</v>
      </c>
      <c r="B330" s="68"/>
      <c r="C330" s="9">
        <f t="shared" si="26"/>
        <v>35976.604572138436</v>
      </c>
      <c r="D330" s="13">
        <v>15073.865</v>
      </c>
      <c r="E330" s="13">
        <v>4983.680010175999</v>
      </c>
      <c r="F330" s="11">
        <v>0</v>
      </c>
      <c r="G330" s="10">
        <v>1339.016820530997</v>
      </c>
      <c r="H330" s="10">
        <v>14580.042741431442</v>
      </c>
      <c r="I330" s="68"/>
      <c r="J330" s="3" t="s">
        <v>63</v>
      </c>
      <c r="K330" s="13"/>
      <c r="M330" s="13"/>
    </row>
    <row r="331" spans="1:13" s="17" customFormat="1" ht="13.5" customHeight="1">
      <c r="A331" s="55" t="s">
        <v>29</v>
      </c>
      <c r="B331" s="68"/>
      <c r="C331" s="9">
        <f t="shared" si="26"/>
        <v>34003.395925366436</v>
      </c>
      <c r="D331" s="13">
        <v>12970.649</v>
      </c>
      <c r="E331" s="13">
        <v>5113.687363404</v>
      </c>
      <c r="F331" s="11">
        <v>0</v>
      </c>
      <c r="G331" s="10">
        <v>1339.016820530997</v>
      </c>
      <c r="H331" s="10">
        <v>14580.042741431442</v>
      </c>
      <c r="I331" s="68"/>
      <c r="J331" s="55" t="s">
        <v>29</v>
      </c>
      <c r="K331" s="13"/>
      <c r="M331" s="13"/>
    </row>
    <row r="332" spans="1:13" s="17" customFormat="1" ht="13.5" customHeight="1">
      <c r="A332" s="55" t="s">
        <v>30</v>
      </c>
      <c r="B332" s="68"/>
      <c r="C332" s="9">
        <f t="shared" si="26"/>
        <v>36266.82933737844</v>
      </c>
      <c r="D332" s="13">
        <v>14995.734</v>
      </c>
      <c r="E332" s="13">
        <v>5352.0357754159995</v>
      </c>
      <c r="F332" s="11">
        <v>0</v>
      </c>
      <c r="G332" s="10">
        <v>1339.016820530997</v>
      </c>
      <c r="H332" s="10">
        <v>14580.042741431442</v>
      </c>
      <c r="I332" s="68"/>
      <c r="J332" s="55" t="s">
        <v>30</v>
      </c>
      <c r="K332" s="13"/>
      <c r="M332" s="13"/>
    </row>
    <row r="333" spans="1:13" s="17" customFormat="1" ht="12.75">
      <c r="A333" s="49">
        <v>2020</v>
      </c>
      <c r="B333" s="46"/>
      <c r="C333" s="46"/>
      <c r="D333" s="46"/>
      <c r="E333" s="46"/>
      <c r="F333" s="46"/>
      <c r="G333" s="46"/>
      <c r="H333" s="46"/>
      <c r="I333" s="46"/>
      <c r="J333" s="49">
        <v>2020</v>
      </c>
      <c r="K333" s="13"/>
      <c r="M333" s="13"/>
    </row>
    <row r="334" spans="1:10" ht="12.75">
      <c r="A334" s="55" t="s">
        <v>19</v>
      </c>
      <c r="C334" s="9">
        <f>SUM(D334:H334)</f>
        <v>36473.61791985357</v>
      </c>
      <c r="D334" s="13">
        <v>14986.704</v>
      </c>
      <c r="E334" s="13">
        <v>5105.7222399</v>
      </c>
      <c r="F334" s="11">
        <v>0</v>
      </c>
      <c r="G334" s="10">
        <v>1332.4216000890015</v>
      </c>
      <c r="H334" s="10">
        <v>15048.770079864567</v>
      </c>
      <c r="I334" s="10"/>
      <c r="J334" s="55" t="s">
        <v>58</v>
      </c>
    </row>
    <row r="335" spans="1:10" ht="12.75">
      <c r="A335" s="55" t="s">
        <v>20</v>
      </c>
      <c r="C335" s="9">
        <f aca="true" t="shared" si="27" ref="C335:C340">SUM(D335:H335)</f>
        <v>34427.115754253566</v>
      </c>
      <c r="D335" s="13">
        <v>13460.247</v>
      </c>
      <c r="E335" s="13">
        <v>4585.6770743</v>
      </c>
      <c r="F335" s="11">
        <v>0</v>
      </c>
      <c r="G335" s="10">
        <v>1332.4216000890015</v>
      </c>
      <c r="H335" s="10">
        <v>15048.770079864567</v>
      </c>
      <c r="I335" s="10"/>
      <c r="J335" s="55" t="s">
        <v>59</v>
      </c>
    </row>
    <row r="336" spans="1:10" ht="12.75">
      <c r="A336" s="55" t="s">
        <v>21</v>
      </c>
      <c r="C336" s="9">
        <f t="shared" si="27"/>
        <v>34740.71937175357</v>
      </c>
      <c r="D336" s="13">
        <v>13513.61</v>
      </c>
      <c r="E336" s="13">
        <v>4845.917691799999</v>
      </c>
      <c r="F336" s="11">
        <v>0</v>
      </c>
      <c r="G336" s="10">
        <v>1332.4216000890015</v>
      </c>
      <c r="H336" s="10">
        <v>15048.770079864567</v>
      </c>
      <c r="I336" s="10"/>
      <c r="J336" s="55" t="s">
        <v>60</v>
      </c>
    </row>
    <row r="337" spans="1:10" ht="12.75">
      <c r="A337" s="55" t="s">
        <v>22</v>
      </c>
      <c r="C337" s="9">
        <f t="shared" si="27"/>
        <v>32423.84485685357</v>
      </c>
      <c r="D337" s="13">
        <v>11860.776</v>
      </c>
      <c r="E337" s="13">
        <v>4181.877176900001</v>
      </c>
      <c r="F337" s="11">
        <v>0</v>
      </c>
      <c r="G337" s="10">
        <v>1332.4216000890015</v>
      </c>
      <c r="H337" s="10">
        <v>15048.770079864567</v>
      </c>
      <c r="I337" s="10"/>
      <c r="J337" s="55" t="s">
        <v>22</v>
      </c>
    </row>
    <row r="338" spans="1:10" ht="12.75">
      <c r="A338" s="55" t="s">
        <v>23</v>
      </c>
      <c r="C338" s="9">
        <f t="shared" si="27"/>
        <v>35029.01905555357</v>
      </c>
      <c r="D338" s="13">
        <v>13925.034</v>
      </c>
      <c r="E338" s="13">
        <v>4722.7933756</v>
      </c>
      <c r="F338" s="11">
        <v>0</v>
      </c>
      <c r="G338" s="10">
        <v>1332.4216000890015</v>
      </c>
      <c r="H338" s="10">
        <v>15048.770079864567</v>
      </c>
      <c r="I338" s="10"/>
      <c r="J338" s="55" t="s">
        <v>61</v>
      </c>
    </row>
    <row r="339" spans="1:10" ht="12.75">
      <c r="A339" s="55" t="s">
        <v>24</v>
      </c>
      <c r="C339" s="9">
        <f t="shared" si="27"/>
        <v>31227.11438685357</v>
      </c>
      <c r="D339" s="13">
        <v>11273.783</v>
      </c>
      <c r="E339" s="13">
        <v>3572.1397069000004</v>
      </c>
      <c r="F339" s="11">
        <v>0</v>
      </c>
      <c r="G339" s="10">
        <v>1332.4216000890015</v>
      </c>
      <c r="H339" s="10">
        <v>15048.770079864567</v>
      </c>
      <c r="I339" s="10"/>
      <c r="J339" s="55" t="s">
        <v>66</v>
      </c>
    </row>
    <row r="340" spans="1:10" ht="12.75">
      <c r="A340" s="55" t="s">
        <v>25</v>
      </c>
      <c r="C340" s="9">
        <f t="shared" si="27"/>
        <v>33160.45156855357</v>
      </c>
      <c r="D340" s="13">
        <v>12871.706</v>
      </c>
      <c r="E340" s="13">
        <v>3907.5538886</v>
      </c>
      <c r="F340" s="11">
        <v>0</v>
      </c>
      <c r="G340" s="10">
        <v>1332.4216000890015</v>
      </c>
      <c r="H340" s="10">
        <v>15048.770079864567</v>
      </c>
      <c r="I340" s="10"/>
      <c r="J340" s="55" t="s">
        <v>62</v>
      </c>
    </row>
    <row r="341" spans="1:10" ht="13.5" customHeight="1">
      <c r="A341" s="55" t="s">
        <v>26</v>
      </c>
      <c r="C341" s="9">
        <f>SUM(D341:H341)</f>
        <v>32693.457337753567</v>
      </c>
      <c r="D341" s="13">
        <v>12629.702</v>
      </c>
      <c r="E341" s="13">
        <v>3682.5636577999994</v>
      </c>
      <c r="F341" s="11">
        <v>0</v>
      </c>
      <c r="G341" s="10">
        <v>1332.4216000890015</v>
      </c>
      <c r="H341" s="10">
        <v>15048.770079864567</v>
      </c>
      <c r="I341" s="10"/>
      <c r="J341" s="55" t="s">
        <v>26</v>
      </c>
    </row>
    <row r="342" spans="1:10" ht="13.5" customHeight="1">
      <c r="A342" s="55" t="s">
        <v>27</v>
      </c>
      <c r="C342" s="9">
        <f>SUM(D342:H342)</f>
        <v>32609.95078845357</v>
      </c>
      <c r="D342" s="13">
        <v>11813.648</v>
      </c>
      <c r="E342" s="13">
        <v>4415.111108500001</v>
      </c>
      <c r="F342" s="11">
        <v>0</v>
      </c>
      <c r="G342" s="10">
        <v>1332.4216000890015</v>
      </c>
      <c r="H342" s="10">
        <v>15048.770079864567</v>
      </c>
      <c r="I342" s="10"/>
      <c r="J342" s="55" t="s">
        <v>27</v>
      </c>
    </row>
    <row r="343" spans="1:10" ht="13.5" customHeight="1">
      <c r="A343" s="55" t="s">
        <v>28</v>
      </c>
      <c r="C343" s="9">
        <f>SUM(D343:H343)</f>
        <v>33009.37685125357</v>
      </c>
      <c r="D343" s="13">
        <v>12824.148</v>
      </c>
      <c r="E343" s="13">
        <v>3804.0371713</v>
      </c>
      <c r="F343" s="11">
        <v>0</v>
      </c>
      <c r="G343" s="10">
        <v>1332.4216000890015</v>
      </c>
      <c r="H343" s="10">
        <v>15048.770079864567</v>
      </c>
      <c r="I343" s="10"/>
      <c r="J343" s="55" t="s">
        <v>63</v>
      </c>
    </row>
    <row r="344" spans="1:10" ht="13.5" customHeight="1">
      <c r="A344" s="55" t="s">
        <v>29</v>
      </c>
      <c r="C344" s="9">
        <f>SUM(D344:H344)</f>
        <v>32101.02743375357</v>
      </c>
      <c r="D344" s="13">
        <v>11328.049</v>
      </c>
      <c r="E344" s="13">
        <v>4391.786753800001</v>
      </c>
      <c r="F344" s="11">
        <v>0</v>
      </c>
      <c r="G344" s="10">
        <v>1332.4216000890015</v>
      </c>
      <c r="H344" s="10">
        <v>15048.770079864567</v>
      </c>
      <c r="I344" s="10"/>
      <c r="J344" s="55" t="s">
        <v>29</v>
      </c>
    </row>
    <row r="345" spans="1:13" ht="13.5" customHeight="1">
      <c r="A345" s="55" t="s">
        <v>30</v>
      </c>
      <c r="C345" s="9">
        <f>SUM(D345:H345)</f>
        <v>29716.45300145357</v>
      </c>
      <c r="D345" s="13">
        <v>10881.494</v>
      </c>
      <c r="E345" s="13">
        <v>2453.7673215000004</v>
      </c>
      <c r="F345" s="11">
        <v>0</v>
      </c>
      <c r="G345" s="10">
        <v>1332.4216000890015</v>
      </c>
      <c r="H345" s="10">
        <v>15048.770079864567</v>
      </c>
      <c r="J345" s="55" t="s">
        <v>30</v>
      </c>
      <c r="M345" s="10"/>
    </row>
    <row r="346" spans="1:13" s="17" customFormat="1" ht="13.5" customHeight="1">
      <c r="A346" s="49">
        <v>2021</v>
      </c>
      <c r="B346" s="46"/>
      <c r="C346" s="46"/>
      <c r="D346" s="46"/>
      <c r="E346" s="46"/>
      <c r="F346" s="46"/>
      <c r="G346" s="46"/>
      <c r="H346" s="46"/>
      <c r="I346" s="46"/>
      <c r="J346" s="49">
        <v>2021</v>
      </c>
      <c r="K346" s="13"/>
      <c r="M346" s="13"/>
    </row>
    <row r="347" spans="1:10" ht="13.5" customHeight="1">
      <c r="A347" s="55" t="s">
        <v>19</v>
      </c>
      <c r="C347" s="9">
        <f aca="true" t="shared" si="28" ref="C347:C352">SUM(D347:H347)</f>
        <v>33716.78320324202</v>
      </c>
      <c r="D347" s="13">
        <v>11763.252</v>
      </c>
      <c r="E347" s="13">
        <v>4744.425285652381</v>
      </c>
      <c r="F347" s="11">
        <v>0</v>
      </c>
      <c r="G347" s="10">
        <v>1330.7808346635018</v>
      </c>
      <c r="H347" s="10">
        <v>15878.325082926136</v>
      </c>
      <c r="I347" s="10"/>
      <c r="J347" s="55" t="s">
        <v>58</v>
      </c>
    </row>
    <row r="348" spans="1:10" ht="13.5" customHeight="1">
      <c r="A348" s="55" t="s">
        <v>20</v>
      </c>
      <c r="C348" s="9">
        <f t="shared" si="28"/>
        <v>30848.272026526327</v>
      </c>
      <c r="D348" s="13">
        <v>9593.558</v>
      </c>
      <c r="E348" s="13">
        <v>4045.608108936688</v>
      </c>
      <c r="F348" s="11">
        <v>0</v>
      </c>
      <c r="G348" s="10">
        <v>1330.7808346635018</v>
      </c>
      <c r="H348" s="10">
        <v>15878.325082926136</v>
      </c>
      <c r="I348" s="10"/>
      <c r="J348" s="55" t="s">
        <v>59</v>
      </c>
    </row>
    <row r="349" spans="1:10" ht="13.5" customHeight="1">
      <c r="A349" s="55" t="s">
        <v>21</v>
      </c>
      <c r="C349" s="9">
        <f t="shared" si="28"/>
        <v>33009.99420166608</v>
      </c>
      <c r="D349" s="13">
        <v>11256.626</v>
      </c>
      <c r="E349" s="13">
        <v>4544.262284076442</v>
      </c>
      <c r="F349" s="11">
        <v>0</v>
      </c>
      <c r="G349" s="10">
        <v>1330.7808346635018</v>
      </c>
      <c r="H349" s="10">
        <v>15878.325082926136</v>
      </c>
      <c r="I349" s="10"/>
      <c r="J349" s="55" t="s">
        <v>60</v>
      </c>
    </row>
    <row r="350" spans="1:13" ht="13.5" customHeight="1">
      <c r="A350" s="55" t="s">
        <v>22</v>
      </c>
      <c r="C350" s="9">
        <f t="shared" si="28"/>
        <v>32815.883783224504</v>
      </c>
      <c r="D350" s="13">
        <v>11545.586</v>
      </c>
      <c r="E350" s="13">
        <v>4061.1918656348635</v>
      </c>
      <c r="F350" s="11">
        <v>0</v>
      </c>
      <c r="G350" s="10">
        <v>1330.7808346635018</v>
      </c>
      <c r="H350" s="10">
        <v>15878.325082926136</v>
      </c>
      <c r="I350" s="10"/>
      <c r="J350" s="55" t="s">
        <v>22</v>
      </c>
      <c r="M350" s="10"/>
    </row>
    <row r="351" spans="1:13" ht="13.5" customHeight="1">
      <c r="A351" s="55" t="s">
        <v>23</v>
      </c>
      <c r="C351" s="9">
        <f t="shared" si="28"/>
        <v>34339.60974897912</v>
      </c>
      <c r="D351" s="13">
        <v>12367.402</v>
      </c>
      <c r="E351" s="13">
        <v>4763.101831389483</v>
      </c>
      <c r="F351" s="11">
        <v>0</v>
      </c>
      <c r="G351" s="10">
        <v>1330.7808346635018</v>
      </c>
      <c r="H351" s="10">
        <v>15878.325082926136</v>
      </c>
      <c r="I351" s="10"/>
      <c r="J351" s="55" t="s">
        <v>61</v>
      </c>
      <c r="M351" s="10"/>
    </row>
    <row r="352" spans="1:13" ht="13.5" customHeight="1">
      <c r="A352" s="55" t="s">
        <v>24</v>
      </c>
      <c r="C352" s="9">
        <f t="shared" si="28"/>
        <v>32736.34570499303</v>
      </c>
      <c r="D352" s="13">
        <v>11289.435</v>
      </c>
      <c r="E352" s="13">
        <v>4237.804787403391</v>
      </c>
      <c r="F352" s="11">
        <v>0</v>
      </c>
      <c r="G352" s="10">
        <v>1330.7808346635018</v>
      </c>
      <c r="H352" s="10">
        <v>15878.325082926136</v>
      </c>
      <c r="I352" s="10"/>
      <c r="J352" s="55" t="s">
        <v>66</v>
      </c>
      <c r="M352" s="10"/>
    </row>
    <row r="353" spans="1:13" ht="13.5" customHeight="1">
      <c r="A353" s="55" t="s">
        <v>25</v>
      </c>
      <c r="C353" s="9">
        <f aca="true" t="shared" si="29" ref="C353:C358">SUM(D353:H353)</f>
        <v>33891.12330706661</v>
      </c>
      <c r="D353" s="13">
        <v>12118.432</v>
      </c>
      <c r="E353" s="13">
        <v>4563.585389476975</v>
      </c>
      <c r="F353" s="11">
        <v>0</v>
      </c>
      <c r="G353" s="10">
        <v>1330.7808346635018</v>
      </c>
      <c r="H353" s="10">
        <v>15878.325082926136</v>
      </c>
      <c r="I353" s="10"/>
      <c r="J353" s="55" t="s">
        <v>62</v>
      </c>
      <c r="M353" s="10"/>
    </row>
    <row r="354" spans="1:13" ht="13.5" customHeight="1">
      <c r="A354" s="55" t="s">
        <v>26</v>
      </c>
      <c r="C354" s="9">
        <f t="shared" si="29"/>
        <v>34180.37474998661</v>
      </c>
      <c r="D354" s="13">
        <v>12481.352</v>
      </c>
      <c r="E354" s="13">
        <v>4489.916832396971</v>
      </c>
      <c r="F354" s="11">
        <v>0</v>
      </c>
      <c r="G354" s="10">
        <v>1330.7808346635018</v>
      </c>
      <c r="H354" s="10">
        <v>15878.325082926136</v>
      </c>
      <c r="I354" s="10"/>
      <c r="J354" s="55" t="s">
        <v>26</v>
      </c>
      <c r="M354" s="10"/>
    </row>
    <row r="355" spans="1:13" ht="13.5" customHeight="1">
      <c r="A355" s="55" t="s">
        <v>27</v>
      </c>
      <c r="C355" s="9">
        <f t="shared" si="29"/>
        <v>32272.157292820557</v>
      </c>
      <c r="D355" s="13">
        <v>11136.656</v>
      </c>
      <c r="E355" s="13">
        <v>3926.3953752309203</v>
      </c>
      <c r="F355" s="11">
        <v>0</v>
      </c>
      <c r="G355" s="10">
        <v>1330.7808346635018</v>
      </c>
      <c r="H355" s="10">
        <v>15878.325082926136</v>
      </c>
      <c r="I355" s="10"/>
      <c r="J355" s="55" t="s">
        <v>27</v>
      </c>
      <c r="M355" s="10"/>
    </row>
    <row r="356" spans="1:13" ht="13.5" customHeight="1">
      <c r="A356" s="55" t="s">
        <v>28</v>
      </c>
      <c r="C356" s="9">
        <f t="shared" si="29"/>
        <v>32177.38500804649</v>
      </c>
      <c r="D356" s="13">
        <v>10734.563</v>
      </c>
      <c r="E356" s="13">
        <v>4233.716090456852</v>
      </c>
      <c r="F356" s="11">
        <v>0</v>
      </c>
      <c r="G356" s="10">
        <v>1330.7808346635018</v>
      </c>
      <c r="H356" s="10">
        <v>15878.325082926136</v>
      </c>
      <c r="I356" s="10"/>
      <c r="J356" s="55" t="s">
        <v>63</v>
      </c>
      <c r="M356" s="10"/>
    </row>
    <row r="357" spans="1:13" ht="13.5" customHeight="1">
      <c r="A357" s="55" t="s">
        <v>29</v>
      </c>
      <c r="C357" s="9">
        <f t="shared" si="29"/>
        <v>33499.93874808097</v>
      </c>
      <c r="D357" s="13">
        <v>11899.992</v>
      </c>
      <c r="E357" s="13">
        <v>4390.840830491328</v>
      </c>
      <c r="F357" s="11">
        <v>0</v>
      </c>
      <c r="G357" s="10">
        <v>1330.7808346635018</v>
      </c>
      <c r="H357" s="10">
        <v>15878.325082926136</v>
      </c>
      <c r="I357" s="10"/>
      <c r="J357" s="7" t="s">
        <v>29</v>
      </c>
      <c r="M357" s="10"/>
    </row>
    <row r="358" spans="1:13" ht="13.5" customHeight="1">
      <c r="A358" s="55" t="s">
        <v>30</v>
      </c>
      <c r="C358" s="9">
        <f t="shared" si="29"/>
        <v>34745.719844709</v>
      </c>
      <c r="D358" s="13">
        <v>12993.482</v>
      </c>
      <c r="E358" s="13">
        <v>4543.13192711936</v>
      </c>
      <c r="F358" s="11">
        <v>0</v>
      </c>
      <c r="G358" s="10">
        <v>1330.7808346635018</v>
      </c>
      <c r="H358" s="10">
        <v>15878.325082926136</v>
      </c>
      <c r="I358" s="10"/>
      <c r="J358" s="7" t="s">
        <v>30</v>
      </c>
      <c r="M358" s="10"/>
    </row>
    <row r="359" spans="1:13" s="17" customFormat="1" ht="13.5" customHeight="1">
      <c r="A359" s="49">
        <v>2022</v>
      </c>
      <c r="B359" s="46"/>
      <c r="C359" s="46"/>
      <c r="D359" s="46"/>
      <c r="E359" s="46"/>
      <c r="F359" s="46"/>
      <c r="G359" s="46"/>
      <c r="H359" s="46"/>
      <c r="I359" s="46"/>
      <c r="J359" s="49">
        <v>2022</v>
      </c>
      <c r="K359" s="13"/>
      <c r="M359" s="13"/>
    </row>
    <row r="360" spans="1:10" ht="13.5" customHeight="1">
      <c r="A360" s="55" t="s">
        <v>19</v>
      </c>
      <c r="C360" s="9">
        <f aca="true" t="shared" si="30" ref="C360:C365">SUM(D360:H360)</f>
        <v>36296.58151069128</v>
      </c>
      <c r="D360" s="13">
        <v>11817.561</v>
      </c>
      <c r="E360" s="13">
        <v>4160.545348647407</v>
      </c>
      <c r="F360" s="11">
        <v>0</v>
      </c>
      <c r="G360" s="10">
        <v>1330.7808346635018</v>
      </c>
      <c r="H360" s="10">
        <v>18987.694327380374</v>
      </c>
      <c r="I360" s="10"/>
      <c r="J360" s="55" t="s">
        <v>58</v>
      </c>
    </row>
    <row r="361" spans="1:13" ht="13.5" customHeight="1">
      <c r="A361" s="55" t="s">
        <v>20</v>
      </c>
      <c r="C361" s="9">
        <f t="shared" si="30"/>
        <v>34844.80191274104</v>
      </c>
      <c r="D361" s="13">
        <v>11217.453</v>
      </c>
      <c r="E361" s="13">
        <v>4013.0894544755465</v>
      </c>
      <c r="F361" s="11">
        <v>0</v>
      </c>
      <c r="G361" s="10">
        <v>1330.7808346635018</v>
      </c>
      <c r="H361" s="10">
        <v>18283.478623601986</v>
      </c>
      <c r="I361" s="10"/>
      <c r="J361" s="55" t="s">
        <v>59</v>
      </c>
      <c r="M361" s="10"/>
    </row>
    <row r="362" spans="1:13" ht="13.5" customHeight="1">
      <c r="A362" s="55" t="s">
        <v>21</v>
      </c>
      <c r="C362" s="9">
        <f t="shared" si="30"/>
        <v>33567.67477811569</v>
      </c>
      <c r="D362" s="13">
        <v>12580.424</v>
      </c>
      <c r="E362" s="13">
        <v>4487.132413247605</v>
      </c>
      <c r="F362" s="11">
        <v>0</v>
      </c>
      <c r="G362" s="10">
        <v>1330.7808346635018</v>
      </c>
      <c r="H362" s="10">
        <v>15169.337530204577</v>
      </c>
      <c r="I362" s="10"/>
      <c r="J362" s="55" t="s">
        <v>60</v>
      </c>
      <c r="M362" s="10"/>
    </row>
    <row r="363" spans="1:13" ht="13.5" customHeight="1">
      <c r="A363" s="55" t="s">
        <v>22</v>
      </c>
      <c r="C363" s="9">
        <f t="shared" si="30"/>
        <v>32769.795437175184</v>
      </c>
      <c r="D363" s="13">
        <v>12287.293</v>
      </c>
      <c r="E363" s="13">
        <v>4317.170055447274</v>
      </c>
      <c r="F363" s="11">
        <v>0</v>
      </c>
      <c r="G363" s="10">
        <v>1330.7808346635018</v>
      </c>
      <c r="H363" s="10">
        <v>14834.551547064408</v>
      </c>
      <c r="I363" s="10"/>
      <c r="J363" s="55" t="s">
        <v>22</v>
      </c>
      <c r="M363" s="10"/>
    </row>
    <row r="364" spans="1:13" ht="13.5" customHeight="1">
      <c r="A364" s="55" t="s">
        <v>23</v>
      </c>
      <c r="C364" s="9">
        <f t="shared" si="30"/>
        <v>35021.06261582111</v>
      </c>
      <c r="D364" s="13">
        <v>11270.085</v>
      </c>
      <c r="E364" s="13">
        <v>4120.82321652097</v>
      </c>
      <c r="F364" s="11">
        <v>0</v>
      </c>
      <c r="G364" s="10">
        <v>1330.7808346635018</v>
      </c>
      <c r="H364" s="10">
        <v>18299.37356463664</v>
      </c>
      <c r="I364" s="10"/>
      <c r="J364" s="55" t="s">
        <v>61</v>
      </c>
      <c r="M364" s="10"/>
    </row>
    <row r="365" spans="1:13" ht="13.5" customHeight="1">
      <c r="A365" s="55" t="s">
        <v>24</v>
      </c>
      <c r="C365" s="9">
        <f t="shared" si="30"/>
        <v>33566.44503081776</v>
      </c>
      <c r="D365" s="13">
        <v>11338.326</v>
      </c>
      <c r="E365" s="13">
        <v>3941.858662246455</v>
      </c>
      <c r="F365" s="11">
        <v>0</v>
      </c>
      <c r="G365" s="10">
        <v>1330.7808346635018</v>
      </c>
      <c r="H365" s="10">
        <v>16955.47953390781</v>
      </c>
      <c r="I365" s="10"/>
      <c r="J365" s="55" t="s">
        <v>66</v>
      </c>
      <c r="M365" s="10"/>
    </row>
    <row r="366" spans="1:13" ht="13.5" customHeight="1">
      <c r="A366" s="55" t="s">
        <v>25</v>
      </c>
      <c r="C366" s="9">
        <f>SUM(D366:H366)</f>
        <v>37981.87638241523</v>
      </c>
      <c r="D366" s="13">
        <v>11420.929</v>
      </c>
      <c r="E366" s="13">
        <v>4893.12518341258</v>
      </c>
      <c r="F366" s="11">
        <v>0</v>
      </c>
      <c r="G366" s="10">
        <v>1330.7808346635018</v>
      </c>
      <c r="H366" s="10">
        <v>20337.04136433914</v>
      </c>
      <c r="I366" s="10"/>
      <c r="J366" s="55" t="s">
        <v>62</v>
      </c>
      <c r="M366" s="10"/>
    </row>
    <row r="367" spans="1:13" ht="13.5" customHeight="1">
      <c r="A367" s="55" t="s">
        <v>26</v>
      </c>
      <c r="C367" s="9">
        <f>SUM(D367:H367)</f>
        <v>33009.8116776034</v>
      </c>
      <c r="D367" s="13">
        <v>11538.706</v>
      </c>
      <c r="E367" s="13">
        <v>4878.172295131582</v>
      </c>
      <c r="F367" s="11">
        <v>0</v>
      </c>
      <c r="G367" s="10">
        <v>1330.7808346635018</v>
      </c>
      <c r="H367" s="10">
        <v>15262.15254780832</v>
      </c>
      <c r="J367" s="7" t="s">
        <v>26</v>
      </c>
      <c r="M367" s="10"/>
    </row>
    <row r="368" spans="1:13" ht="13.5" customHeight="1">
      <c r="A368" s="55" t="s">
        <v>27</v>
      </c>
      <c r="C368" s="9">
        <f>SUM(D368:H368)</f>
        <v>31507.149392041538</v>
      </c>
      <c r="D368" s="13">
        <v>9975.613</v>
      </c>
      <c r="E368" s="13">
        <v>2886.479864502008</v>
      </c>
      <c r="F368" s="11">
        <v>0</v>
      </c>
      <c r="G368" s="10">
        <v>1330.7808346635018</v>
      </c>
      <c r="H368" s="10">
        <v>17314.275692876032</v>
      </c>
      <c r="J368" s="7" t="s">
        <v>27</v>
      </c>
      <c r="M368" s="10"/>
    </row>
    <row r="369" spans="1:13" ht="13.5" customHeight="1">
      <c r="A369" s="55" t="s">
        <v>28</v>
      </c>
      <c r="C369" s="9">
        <f>SUM(D369:H369)</f>
        <v>34057.478511303234</v>
      </c>
      <c r="D369" s="13">
        <v>11553.068</v>
      </c>
      <c r="E369" s="13">
        <v>5507.587697670118</v>
      </c>
      <c r="F369" s="11">
        <v>0</v>
      </c>
      <c r="G369" s="10">
        <v>1330.7808346635018</v>
      </c>
      <c r="H369" s="10">
        <v>15666.041978969615</v>
      </c>
      <c r="J369" s="55" t="s">
        <v>63</v>
      </c>
      <c r="M369" s="10"/>
    </row>
    <row r="370" spans="1:13" ht="13.5" customHeight="1">
      <c r="A370" s="55" t="s">
        <v>29</v>
      </c>
      <c r="C370" s="9">
        <f>SUM(D370:H370)</f>
        <v>33334.94748478998</v>
      </c>
      <c r="D370" s="13">
        <v>11268.881</v>
      </c>
      <c r="E370" s="13">
        <v>4650.603113193287</v>
      </c>
      <c r="F370" s="11">
        <v>0</v>
      </c>
      <c r="G370" s="10">
        <v>1330.7808346635018</v>
      </c>
      <c r="H370" s="10">
        <v>16084.68253693319</v>
      </c>
      <c r="J370" s="55" t="s">
        <v>29</v>
      </c>
      <c r="M370" s="10"/>
    </row>
    <row r="371" spans="1:13" ht="13.5" customHeight="1">
      <c r="A371" s="82"/>
      <c r="B371" s="82"/>
      <c r="C371" s="82"/>
      <c r="D371" s="13"/>
      <c r="E371" s="82"/>
      <c r="F371" s="82"/>
      <c r="G371" s="82"/>
      <c r="H371" s="82"/>
      <c r="I371" s="82"/>
      <c r="J371" s="82"/>
      <c r="M371" s="10"/>
    </row>
    <row r="372" spans="1:13" ht="13.5" customHeight="1">
      <c r="A372" s="82"/>
      <c r="B372" s="82"/>
      <c r="C372" s="82"/>
      <c r="D372" s="13"/>
      <c r="E372" s="82"/>
      <c r="F372" s="82"/>
      <c r="G372" s="82"/>
      <c r="H372" s="82"/>
      <c r="I372" s="82"/>
      <c r="J372" s="82"/>
      <c r="M372" s="10"/>
    </row>
    <row r="373" spans="1:13" ht="13.5" customHeight="1">
      <c r="A373" s="82"/>
      <c r="B373" s="82"/>
      <c r="C373" s="82"/>
      <c r="D373" s="13"/>
      <c r="E373" s="82"/>
      <c r="F373" s="82"/>
      <c r="G373" s="82"/>
      <c r="H373" s="82"/>
      <c r="I373" s="82"/>
      <c r="J373" s="82"/>
      <c r="M373" s="10"/>
    </row>
    <row r="374" spans="1:13" ht="13.5" customHeight="1">
      <c r="A374" s="82"/>
      <c r="B374" s="82"/>
      <c r="C374" s="82"/>
      <c r="D374" s="13"/>
      <c r="E374" s="82"/>
      <c r="F374" s="82"/>
      <c r="G374" s="82"/>
      <c r="H374" s="82"/>
      <c r="I374" s="82"/>
      <c r="J374" s="82"/>
      <c r="M374" s="10"/>
    </row>
    <row r="375" spans="1:13" ht="13.5" customHeight="1">
      <c r="A375" s="82"/>
      <c r="B375" s="82"/>
      <c r="C375" s="82"/>
      <c r="D375" s="13"/>
      <c r="E375" s="82"/>
      <c r="F375" s="82"/>
      <c r="G375" s="82"/>
      <c r="H375" s="82"/>
      <c r="I375" s="82"/>
      <c r="J375" s="82"/>
      <c r="M375" s="10"/>
    </row>
    <row r="376" spans="1:13" ht="18.75" customHeight="1">
      <c r="A376" s="93" t="s">
        <v>204</v>
      </c>
      <c r="B376" s="93"/>
      <c r="C376" s="93"/>
      <c r="D376" s="93"/>
      <c r="E376" s="93"/>
      <c r="F376" s="93"/>
      <c r="G376" s="93"/>
      <c r="H376" s="93"/>
      <c r="I376" s="93"/>
      <c r="J376" s="93"/>
      <c r="M376" s="10"/>
    </row>
    <row r="377" spans="1:13" ht="20.25" customHeight="1">
      <c r="A377" s="93"/>
      <c r="B377" s="93"/>
      <c r="C377" s="93"/>
      <c r="D377" s="93"/>
      <c r="E377" s="93"/>
      <c r="F377" s="93"/>
      <c r="G377" s="93"/>
      <c r="H377" s="93"/>
      <c r="I377" s="93"/>
      <c r="J377" s="93"/>
      <c r="M377" s="10"/>
    </row>
    <row r="378" spans="1:13" ht="12.75">
      <c r="A378" s="82"/>
      <c r="B378" s="82"/>
      <c r="C378" s="82"/>
      <c r="D378" s="82"/>
      <c r="E378" s="82"/>
      <c r="F378" s="82"/>
      <c r="G378" s="82"/>
      <c r="H378" s="82"/>
      <c r="I378" s="82"/>
      <c r="J378" s="82"/>
      <c r="M378" s="10"/>
    </row>
    <row r="379" spans="1:13" ht="12.75" customHeight="1">
      <c r="A379" s="93" t="s">
        <v>205</v>
      </c>
      <c r="B379" s="93"/>
      <c r="C379" s="93"/>
      <c r="D379" s="93"/>
      <c r="E379" s="93"/>
      <c r="F379" s="93"/>
      <c r="G379" s="93"/>
      <c r="H379" s="93"/>
      <c r="I379" s="93"/>
      <c r="J379" s="93"/>
      <c r="M379" s="10"/>
    </row>
    <row r="380" spans="1:13" ht="12.75">
      <c r="A380" s="93"/>
      <c r="B380" s="93"/>
      <c r="C380" s="93"/>
      <c r="D380" s="93"/>
      <c r="E380" s="93"/>
      <c r="F380" s="93"/>
      <c r="G380" s="93"/>
      <c r="H380" s="93"/>
      <c r="I380" s="93"/>
      <c r="J380" s="93"/>
      <c r="M380" s="10"/>
    </row>
    <row r="381" ht="12.75" customHeight="1">
      <c r="M381" s="10"/>
    </row>
    <row r="382" ht="12.75">
      <c r="M382" s="10"/>
    </row>
    <row r="383" ht="12.75">
      <c r="M383" s="10"/>
    </row>
    <row r="384" ht="12.75" customHeight="1">
      <c r="M384" s="10"/>
    </row>
    <row r="385" ht="12.75">
      <c r="M385" s="10"/>
    </row>
    <row r="386" ht="12.75">
      <c r="M386" s="10"/>
    </row>
    <row r="387" ht="12.75">
      <c r="M387" s="10"/>
    </row>
    <row r="388" ht="12.75">
      <c r="M388" s="10"/>
    </row>
    <row r="389" ht="12.75">
      <c r="M389" s="10"/>
    </row>
    <row r="390" ht="12.75">
      <c r="M390" s="10"/>
    </row>
    <row r="391" ht="12.75">
      <c r="M391" s="10"/>
    </row>
    <row r="392" ht="12.75">
      <c r="M392" s="10"/>
    </row>
    <row r="393" ht="12.75">
      <c r="M393" s="10"/>
    </row>
    <row r="394" ht="12.75">
      <c r="M394" s="10"/>
    </row>
    <row r="395" ht="12.75">
      <c r="M395" s="10"/>
    </row>
    <row r="396" ht="12.75">
      <c r="M396" s="10"/>
    </row>
    <row r="397" ht="12.75">
      <c r="M397" s="10"/>
    </row>
    <row r="398" ht="12.75">
      <c r="M398" s="10"/>
    </row>
    <row r="399" ht="12.75">
      <c r="M399" s="10"/>
    </row>
    <row r="400" ht="12.75">
      <c r="M400" s="10"/>
    </row>
    <row r="401" ht="12.75">
      <c r="M401" s="10"/>
    </row>
    <row r="402" ht="12.75">
      <c r="M402" s="10"/>
    </row>
    <row r="403" ht="12.75">
      <c r="M403" s="10"/>
    </row>
    <row r="404" ht="12.75">
      <c r="M404" s="10"/>
    </row>
    <row r="405" ht="12.75">
      <c r="M405" s="10"/>
    </row>
    <row r="406" ht="12.75">
      <c r="M406" s="10"/>
    </row>
  </sheetData>
  <sheetProtection/>
  <mergeCells count="6">
    <mergeCell ref="A379:J380"/>
    <mergeCell ref="A2:D2"/>
    <mergeCell ref="G2:J2"/>
    <mergeCell ref="D3:H3"/>
    <mergeCell ref="D5:H5"/>
    <mergeCell ref="A376:J377"/>
  </mergeCells>
  <printOptions/>
  <pageMargins left="0.75" right="0.75" top="1" bottom="1" header="0" footer="0"/>
  <pageSetup horizontalDpi="600" verticalDpi="600" orientation="portrait" paperSize="8" r:id="rId3"/>
  <ignoredErrors>
    <ignoredError sqref="D47:H47 F97:G101 F103:G106 H93:H101 D88:F88 F93:F96 D93:E96 F108:G109" formulaRange="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388"/>
  <sheetViews>
    <sheetView zoomScalePageLayoutView="0" workbookViewId="0" topLeftCell="A1">
      <pane xSplit="2" ySplit="7" topLeftCell="C8" activePane="bottomRight" state="frozen"/>
      <selection pane="topLeft" activeCell="C18" sqref="C18:H18"/>
      <selection pane="topRight" activeCell="C18" sqref="C18:H18"/>
      <selection pane="bottomLeft" activeCell="C18" sqref="C18:H18"/>
      <selection pane="bottomRight" activeCell="T383" sqref="T383"/>
    </sheetView>
  </sheetViews>
  <sheetFormatPr defaultColWidth="9.140625" defaultRowHeight="12.75"/>
  <cols>
    <col min="1" max="1" width="21.7109375" style="3" customWidth="1"/>
    <col min="3" max="3" width="13.7109375" style="1" customWidth="1"/>
    <col min="4" max="4" width="12.28125" style="0" customWidth="1"/>
    <col min="5" max="5" width="12.421875" style="0" customWidth="1"/>
    <col min="6" max="6" width="10.28125" style="0" customWidth="1"/>
    <col min="7" max="7" width="14.57421875" style="0" customWidth="1"/>
    <col min="8" max="8" width="13.00390625" style="0" customWidth="1"/>
    <col min="9" max="9" width="9.421875" style="0" customWidth="1"/>
    <col min="10" max="10" width="6.28125" style="0" customWidth="1"/>
    <col min="11" max="11" width="11.28125" style="0" customWidth="1"/>
    <col min="12" max="12" width="5.00390625" style="0" customWidth="1"/>
    <col min="13" max="13" width="22.57421875" style="3" customWidth="1"/>
    <col min="14" max="14" width="10.57421875" style="0" customWidth="1"/>
    <col min="15" max="16" width="10.7109375" style="0" customWidth="1"/>
    <col min="17" max="17" width="14.28125" style="0" customWidth="1"/>
    <col min="18" max="18" width="10.7109375" style="0" customWidth="1"/>
    <col min="19" max="19" width="10.57421875" style="0" customWidth="1"/>
    <col min="20" max="20" width="10.28125" style="0" customWidth="1"/>
  </cols>
  <sheetData>
    <row r="1" spans="1:13" ht="18.75" customHeight="1">
      <c r="A1" s="99"/>
      <c r="B1" s="99"/>
      <c r="C1" s="99"/>
      <c r="D1" s="99"/>
      <c r="E1" s="99"/>
      <c r="F1" s="99"/>
      <c r="G1" s="99"/>
      <c r="H1" s="99"/>
      <c r="I1" s="99"/>
      <c r="J1" s="99"/>
      <c r="K1" s="99"/>
      <c r="L1" s="99"/>
      <c r="M1" s="99"/>
    </row>
    <row r="2" spans="1:13" ht="26.25">
      <c r="A2" s="94" t="s">
        <v>44</v>
      </c>
      <c r="B2" s="94"/>
      <c r="K2" s="100" t="s">
        <v>65</v>
      </c>
      <c r="L2" s="100"/>
      <c r="M2" s="100"/>
    </row>
    <row r="3" spans="1:13" ht="12.75">
      <c r="A3" s="5"/>
      <c r="C3" s="27"/>
      <c r="D3" s="95" t="s">
        <v>42</v>
      </c>
      <c r="E3" s="95"/>
      <c r="F3" s="95"/>
      <c r="G3" s="95"/>
      <c r="H3" s="95"/>
      <c r="I3" s="95"/>
      <c r="K3" s="37"/>
      <c r="M3" s="37"/>
    </row>
    <row r="4" spans="1:13" ht="39" thickBot="1">
      <c r="A4" s="6" t="s">
        <v>18</v>
      </c>
      <c r="C4" s="36" t="s">
        <v>51</v>
      </c>
      <c r="D4" s="28" t="s">
        <v>45</v>
      </c>
      <c r="E4" s="28" t="s">
        <v>13</v>
      </c>
      <c r="F4" s="29" t="s">
        <v>14</v>
      </c>
      <c r="G4" s="29" t="s">
        <v>43</v>
      </c>
      <c r="H4" s="29" t="s">
        <v>15</v>
      </c>
      <c r="I4" s="30" t="s">
        <v>46</v>
      </c>
      <c r="K4" s="65" t="s">
        <v>73</v>
      </c>
      <c r="L4" s="38"/>
      <c r="M4" s="43"/>
    </row>
    <row r="5" spans="1:13" ht="12.75">
      <c r="A5" s="26"/>
      <c r="C5" s="32"/>
      <c r="D5" s="96" t="s">
        <v>67</v>
      </c>
      <c r="E5" s="96"/>
      <c r="F5" s="96"/>
      <c r="G5" s="96"/>
      <c r="H5" s="96"/>
      <c r="I5" s="96"/>
      <c r="K5" s="39"/>
      <c r="M5" s="44"/>
    </row>
    <row r="6" spans="1:13" ht="51.75" thickBot="1">
      <c r="A6" s="33"/>
      <c r="C6" s="33" t="s">
        <v>64</v>
      </c>
      <c r="D6" s="34" t="s">
        <v>74</v>
      </c>
      <c r="E6" s="34" t="s">
        <v>69</v>
      </c>
      <c r="F6" s="35" t="s">
        <v>70</v>
      </c>
      <c r="G6" s="35" t="s">
        <v>71</v>
      </c>
      <c r="H6" s="35" t="s">
        <v>72</v>
      </c>
      <c r="I6" s="40" t="s">
        <v>75</v>
      </c>
      <c r="K6" s="42" t="s">
        <v>95</v>
      </c>
      <c r="M6" s="33" t="s">
        <v>57</v>
      </c>
    </row>
    <row r="7" spans="3:11" ht="12.75">
      <c r="C7" s="16"/>
      <c r="D7" s="16"/>
      <c r="E7" s="16"/>
      <c r="F7" s="16"/>
      <c r="G7" s="16"/>
      <c r="H7" s="16"/>
      <c r="I7" s="16"/>
      <c r="K7" s="16"/>
    </row>
    <row r="8" spans="1:18" ht="12.75">
      <c r="A8" s="2">
        <v>2005</v>
      </c>
      <c r="C8" s="12">
        <f>SUM(D8:I8)</f>
        <v>838113.5008327051</v>
      </c>
      <c r="D8" s="10">
        <f aca="true" t="shared" si="0" ref="D8:I8">SUM(D48:D51)</f>
        <v>351823.131082</v>
      </c>
      <c r="E8" s="10">
        <f t="shared" si="0"/>
        <v>187220.09616379728</v>
      </c>
      <c r="F8" s="10">
        <f t="shared" si="0"/>
        <v>155255.0935</v>
      </c>
      <c r="G8" s="10">
        <f>SUM(G48:G51)</f>
        <v>17006.34</v>
      </c>
      <c r="H8" s="10">
        <f>SUM(H48:H51)</f>
        <v>121877.06892450777</v>
      </c>
      <c r="I8" s="10">
        <f t="shared" si="0"/>
        <v>4931.771162400002</v>
      </c>
      <c r="K8" s="20">
        <f>SUM(K48:K51)</f>
        <v>846616.9295893321</v>
      </c>
      <c r="L8" s="10"/>
      <c r="M8" s="2">
        <v>2005</v>
      </c>
      <c r="N8" s="86"/>
      <c r="P8" s="10"/>
      <c r="Q8" s="10"/>
      <c r="R8" s="57"/>
    </row>
    <row r="9" spans="1:18" ht="12.75">
      <c r="A9" s="2">
        <v>2006</v>
      </c>
      <c r="C9" s="12">
        <f aca="true" t="shared" si="1" ref="C9:C16">SUM(D9:I9)</f>
        <v>896399.7420539709</v>
      </c>
      <c r="D9" s="10">
        <f aca="true" t="shared" si="2" ref="D9:I9">SUM(D53:D56)</f>
        <v>353742.70983089996</v>
      </c>
      <c r="E9" s="10">
        <f t="shared" si="2"/>
        <v>190738.46727977996</v>
      </c>
      <c r="F9" s="10">
        <f t="shared" si="2"/>
        <v>235590.2501</v>
      </c>
      <c r="G9" s="10">
        <f>SUM(G53:G56)</f>
        <v>17291.62</v>
      </c>
      <c r="H9" s="10">
        <f>SUM(H53:H56)</f>
        <v>124007.99523129094</v>
      </c>
      <c r="I9" s="10">
        <f t="shared" si="2"/>
        <v>-24971.300388</v>
      </c>
      <c r="K9" s="20">
        <f>SUM(K53:K56)</f>
        <v>859694.1952523199</v>
      </c>
      <c r="L9" s="10"/>
      <c r="M9" s="2">
        <v>2006</v>
      </c>
      <c r="N9" s="86"/>
      <c r="P9" s="10"/>
      <c r="Q9" s="10"/>
      <c r="R9" s="57"/>
    </row>
    <row r="10" spans="1:18" ht="12.75">
      <c r="A10" s="2">
        <v>2007</v>
      </c>
      <c r="C10" s="12">
        <f t="shared" si="1"/>
        <v>868838.3543251345</v>
      </c>
      <c r="D10" s="10">
        <f aca="true" t="shared" si="3" ref="D10:I10">SUM(D58:D61)</f>
        <v>351139.8455400943</v>
      </c>
      <c r="E10" s="10">
        <f t="shared" si="3"/>
        <v>170962.6069197368</v>
      </c>
      <c r="F10" s="10">
        <f t="shared" si="3"/>
        <v>194789.9195</v>
      </c>
      <c r="G10" s="10">
        <f>SUM(G58:G61)</f>
        <v>17889.14</v>
      </c>
      <c r="H10" s="10">
        <f>SUM(H58:H61)</f>
        <v>137476.84236530348</v>
      </c>
      <c r="I10" s="10">
        <f t="shared" si="3"/>
        <v>-3420</v>
      </c>
      <c r="K10" s="20">
        <f>SUM(K58:K61)</f>
        <v>863813.3219598312</v>
      </c>
      <c r="M10" s="2">
        <v>2007</v>
      </c>
      <c r="N10" s="86"/>
      <c r="O10" s="58"/>
      <c r="P10" s="10"/>
      <c r="Q10" s="10"/>
      <c r="R10" s="57"/>
    </row>
    <row r="11" spans="1:18" ht="12.75">
      <c r="A11" s="2">
        <v>2008</v>
      </c>
      <c r="C11" s="12">
        <f t="shared" si="1"/>
        <v>844273.2613916165</v>
      </c>
      <c r="D11" s="10">
        <f aca="true" t="shared" si="4" ref="D11:I11">SUM(D63:D66)</f>
        <v>337982.4062762334</v>
      </c>
      <c r="E11" s="10">
        <f t="shared" si="4"/>
        <v>171777.95826072</v>
      </c>
      <c r="F11" s="10">
        <f t="shared" si="4"/>
        <v>171558.12393</v>
      </c>
      <c r="G11" s="10">
        <f>SUM(G63:G66)</f>
        <v>18679.21</v>
      </c>
      <c r="H11" s="10">
        <f>SUM(H63:H66)</f>
        <v>139041.88292466308</v>
      </c>
      <c r="I11" s="10">
        <f t="shared" si="4"/>
        <v>5233.68</v>
      </c>
      <c r="K11" s="20">
        <f>SUM(K63:K66)</f>
        <v>851968.1280669533</v>
      </c>
      <c r="M11" s="2">
        <v>2008</v>
      </c>
      <c r="N11" s="86"/>
      <c r="P11" s="10"/>
      <c r="Q11" s="10"/>
      <c r="R11" s="57"/>
    </row>
    <row r="12" spans="1:22" ht="12.75">
      <c r="A12" s="2">
        <v>2009</v>
      </c>
      <c r="C12" s="12">
        <f t="shared" si="1"/>
        <v>816141.8245143229</v>
      </c>
      <c r="D12" s="10">
        <f aca="true" t="shared" si="5" ref="D12:I12">SUM(D68:D71)</f>
        <v>321700.60549033614</v>
      </c>
      <c r="E12" s="10">
        <f t="shared" si="5"/>
        <v>164980.52222106</v>
      </c>
      <c r="F12" s="10">
        <f t="shared" si="5"/>
        <v>168780.04643000002</v>
      </c>
      <c r="G12" s="69">
        <f>SUM(G68:G71)</f>
        <v>17705.01</v>
      </c>
      <c r="H12" s="69">
        <f>SUM(H68:H71)</f>
        <v>141775.76037292668</v>
      </c>
      <c r="I12" s="10">
        <f t="shared" si="5"/>
        <v>1199.8799999999992</v>
      </c>
      <c r="K12" s="20">
        <f>SUM(K68:K71)</f>
        <v>817906.7977413961</v>
      </c>
      <c r="M12" s="2">
        <v>2009</v>
      </c>
      <c r="N12" s="86"/>
      <c r="O12" s="19"/>
      <c r="P12" s="10"/>
      <c r="Q12" s="19"/>
      <c r="R12" s="19"/>
      <c r="S12" s="19"/>
      <c r="T12" s="19"/>
      <c r="U12" s="19"/>
      <c r="V12" s="19"/>
    </row>
    <row r="13" spans="1:22" ht="12.75">
      <c r="A13" s="2">
        <v>2010</v>
      </c>
      <c r="C13" s="12">
        <f>SUM(D13:I13)</f>
        <v>847480.52811062</v>
      </c>
      <c r="D13" s="10">
        <f aca="true" t="shared" si="6" ref="D13:I13">SUM(D73:D76)</f>
        <v>319383.5699724333</v>
      </c>
      <c r="E13" s="10">
        <f t="shared" si="6"/>
        <v>186623.22698592</v>
      </c>
      <c r="F13" s="10">
        <f t="shared" si="6"/>
        <v>160465.19714</v>
      </c>
      <c r="G13" s="69">
        <f t="shared" si="6"/>
        <v>17147.95</v>
      </c>
      <c r="H13" s="69">
        <f t="shared" si="6"/>
        <v>167946.95078386672</v>
      </c>
      <c r="I13" s="10">
        <f t="shared" si="6"/>
        <v>-4086.3667716000064</v>
      </c>
      <c r="K13" s="20">
        <f>SUM(K73:K76)</f>
        <v>841470.9081725013</v>
      </c>
      <c r="M13" s="2">
        <v>2010</v>
      </c>
      <c r="N13" s="86"/>
      <c r="O13" s="45"/>
      <c r="P13" s="10"/>
      <c r="Q13" s="45"/>
      <c r="R13" s="45"/>
      <c r="S13" s="45"/>
      <c r="T13" s="45"/>
      <c r="U13" s="45"/>
      <c r="V13" s="45"/>
    </row>
    <row r="14" spans="1:22" ht="12.75">
      <c r="A14" s="2">
        <v>2011</v>
      </c>
      <c r="C14" s="12">
        <f t="shared" si="1"/>
        <v>799565.1184222087</v>
      </c>
      <c r="D14" s="10">
        <f aca="true" t="shared" si="7" ref="D14:I14">SUM(D78:D81)</f>
        <v>312328.61627500004</v>
      </c>
      <c r="E14" s="10">
        <f t="shared" si="7"/>
        <v>156505.12413320807</v>
      </c>
      <c r="F14" s="10">
        <f t="shared" si="7"/>
        <v>135577.79455999998</v>
      </c>
      <c r="G14" s="69">
        <f>SUM(G78:G81)</f>
        <v>17292.31</v>
      </c>
      <c r="H14" s="69">
        <f>SUM(H78:H81)</f>
        <v>173114.96287960056</v>
      </c>
      <c r="I14" s="10">
        <f t="shared" si="7"/>
        <v>4746.310574399995</v>
      </c>
      <c r="K14" s="20">
        <f>SUM(K78:K81)</f>
        <v>806540.6120869762</v>
      </c>
      <c r="M14" s="2">
        <v>2011</v>
      </c>
      <c r="N14" s="86"/>
      <c r="O14" s="45"/>
      <c r="P14" s="10"/>
      <c r="Q14" s="45"/>
      <c r="R14" s="45"/>
      <c r="S14" s="45"/>
      <c r="T14" s="45"/>
      <c r="U14" s="45"/>
      <c r="V14" s="45"/>
    </row>
    <row r="15" spans="1:22" ht="12.75">
      <c r="A15" s="2">
        <v>2012</v>
      </c>
      <c r="C15" s="12">
        <f t="shared" si="1"/>
        <v>768620.3307023237</v>
      </c>
      <c r="D15" s="10">
        <f aca="true" t="shared" si="8" ref="D15:I15">SUM(D83:D86)</f>
        <v>303115.77238239994</v>
      </c>
      <c r="E15" s="10">
        <f t="shared" si="8"/>
        <v>146177.80374178346</v>
      </c>
      <c r="F15" s="10">
        <f t="shared" si="8"/>
        <v>103547.46161</v>
      </c>
      <c r="G15" s="69">
        <f>SUM(G83:G86)</f>
        <v>16804.98</v>
      </c>
      <c r="H15" s="69">
        <f>SUM(H83:H86)</f>
        <v>180203.3777824204</v>
      </c>
      <c r="I15" s="10">
        <f t="shared" si="8"/>
        <v>18770.935185719998</v>
      </c>
      <c r="K15" s="20">
        <f>SUM(K83:K86)</f>
        <v>796212.9076429118</v>
      </c>
      <c r="M15" s="2">
        <v>2012</v>
      </c>
      <c r="N15" s="86"/>
      <c r="O15" s="45"/>
      <c r="P15" s="10"/>
      <c r="Q15" s="45"/>
      <c r="R15" s="45"/>
      <c r="S15" s="45"/>
      <c r="T15" s="45"/>
      <c r="U15" s="45"/>
      <c r="V15" s="45"/>
    </row>
    <row r="16" spans="1:22" ht="12.75">
      <c r="A16" s="2">
        <v>2013</v>
      </c>
      <c r="C16" s="12">
        <f t="shared" si="1"/>
        <v>778692.4886658158</v>
      </c>
      <c r="D16" s="10">
        <f aca="true" t="shared" si="9" ref="D16:I16">SUM(D88:D91)</f>
        <v>297892.5297626</v>
      </c>
      <c r="E16" s="10">
        <f t="shared" si="9"/>
        <v>137872.16984344128</v>
      </c>
      <c r="F16" s="10">
        <f t="shared" si="9"/>
        <v>135485.32084</v>
      </c>
      <c r="G16" s="10">
        <f>SUM(G88:G91)</f>
        <v>16856.354296141726</v>
      </c>
      <c r="H16" s="10">
        <f>SUM(H88:H91)</f>
        <v>186694.06873840943</v>
      </c>
      <c r="I16" s="10">
        <f t="shared" si="9"/>
        <v>3892.045185223199</v>
      </c>
      <c r="K16" s="20">
        <f>SUM(K88:K91)</f>
        <v>784412.1670659386</v>
      </c>
      <c r="M16" s="2">
        <v>2013</v>
      </c>
      <c r="N16" s="86"/>
      <c r="O16" s="45"/>
      <c r="P16" s="86"/>
      <c r="Q16" s="45"/>
      <c r="R16" s="45"/>
      <c r="S16" s="45"/>
      <c r="T16" s="45"/>
      <c r="U16" s="45"/>
      <c r="V16" s="45"/>
    </row>
    <row r="17" spans="1:22" ht="12.75">
      <c r="A17" s="2">
        <v>2014</v>
      </c>
      <c r="C17" s="12">
        <f aca="true" t="shared" si="10" ref="C17:C22">SUM(D17:I17)</f>
        <v>745985.1515277711</v>
      </c>
      <c r="D17" s="10">
        <f aca="true" t="shared" si="11" ref="D17:I17">SUM(D93:D96)</f>
        <v>295023.2716683999</v>
      </c>
      <c r="E17" s="10">
        <f t="shared" si="11"/>
        <v>118419.77613097677</v>
      </c>
      <c r="F17" s="10">
        <f t="shared" si="11"/>
        <v>109958.50404999999</v>
      </c>
      <c r="G17" s="10">
        <f>SUM(G93:G96)</f>
        <v>17426.04558350083</v>
      </c>
      <c r="H17" s="10">
        <f t="shared" si="11"/>
        <v>194878.45383661374</v>
      </c>
      <c r="I17" s="10">
        <f t="shared" si="11"/>
        <v>10279.100258279994</v>
      </c>
      <c r="K17" s="20">
        <f>SUM(K93:K96)</f>
        <v>761094.2657254692</v>
      </c>
      <c r="L17" s="60"/>
      <c r="M17" s="2">
        <v>2014</v>
      </c>
      <c r="N17" s="86"/>
      <c r="O17" s="45"/>
      <c r="P17" s="86"/>
      <c r="Q17" s="10"/>
      <c r="R17" s="10"/>
      <c r="S17" s="10"/>
      <c r="T17" s="10"/>
      <c r="U17" s="10"/>
      <c r="V17" s="10"/>
    </row>
    <row r="18" spans="1:22" ht="12.75">
      <c r="A18" s="2">
        <v>2015</v>
      </c>
      <c r="C18" s="12">
        <f t="shared" si="10"/>
        <v>736576.6877167394</v>
      </c>
      <c r="D18" s="10">
        <f aca="true" t="shared" si="12" ref="D18:I18">SUM(D98:D101)</f>
        <v>298326.32318919996</v>
      </c>
      <c r="E18" s="10">
        <f t="shared" si="12"/>
        <v>119133.09399857215</v>
      </c>
      <c r="F18" s="11">
        <f t="shared" si="12"/>
        <v>72362.72628999999</v>
      </c>
      <c r="G18" s="10">
        <f t="shared" si="12"/>
        <v>17963.811510569994</v>
      </c>
      <c r="H18" s="10">
        <f t="shared" si="12"/>
        <v>207509.10950895725</v>
      </c>
      <c r="I18" s="10">
        <f t="shared" si="12"/>
        <v>21281.623219439993</v>
      </c>
      <c r="K18" s="20">
        <f>SUM(K98:K101)</f>
        <v>763093.0657958045</v>
      </c>
      <c r="L18" s="60"/>
      <c r="M18" s="2">
        <v>2015</v>
      </c>
      <c r="N18" s="86"/>
      <c r="O18" s="45"/>
      <c r="P18" s="86"/>
      <c r="Q18" s="10"/>
      <c r="R18" s="10"/>
      <c r="S18" s="10"/>
      <c r="T18" s="10"/>
      <c r="U18" s="10"/>
      <c r="V18" s="10"/>
    </row>
    <row r="19" spans="1:16" ht="12.75">
      <c r="A19" s="2">
        <v>2016</v>
      </c>
      <c r="C19" s="12">
        <f t="shared" si="10"/>
        <v>763764.4679329816</v>
      </c>
      <c r="D19" s="10">
        <f aca="true" t="shared" si="13" ref="D19:I19">SUM(D103:D106)</f>
        <v>302417.5437895</v>
      </c>
      <c r="E19" s="10">
        <f t="shared" si="13"/>
        <v>121149.11752414398</v>
      </c>
      <c r="F19" s="10">
        <f t="shared" si="13"/>
        <v>87676.31097899999</v>
      </c>
      <c r="G19" s="10">
        <f>SUM(G103:G106)</f>
        <v>17978.8276602</v>
      </c>
      <c r="H19" s="10">
        <f t="shared" si="13"/>
        <v>216337.1325875775</v>
      </c>
      <c r="I19" s="10">
        <f t="shared" si="13"/>
        <v>18205.535392559996</v>
      </c>
      <c r="K19" s="20">
        <f>SUM(K103:K106)</f>
        <v>786449.4419158327</v>
      </c>
      <c r="L19" s="60"/>
      <c r="M19" s="2">
        <v>2016</v>
      </c>
      <c r="N19" s="86"/>
      <c r="O19" s="45"/>
      <c r="P19" s="86"/>
    </row>
    <row r="20" spans="1:16" ht="12.75">
      <c r="A20" s="2">
        <v>2017</v>
      </c>
      <c r="C20" s="12">
        <f t="shared" si="10"/>
        <v>764855.3725291496</v>
      </c>
      <c r="D20" s="10">
        <f aca="true" t="shared" si="14" ref="D20:I20">SUM(D108:D111)</f>
        <v>308009.14702100004</v>
      </c>
      <c r="E20" s="13">
        <f t="shared" si="14"/>
        <v>115783.680001165</v>
      </c>
      <c r="F20" s="69">
        <f t="shared" si="14"/>
        <v>65590.80218848</v>
      </c>
      <c r="G20" s="13">
        <f t="shared" si="14"/>
        <v>18394.667209800027</v>
      </c>
      <c r="H20" s="13">
        <f t="shared" si="14"/>
        <v>240408.91615927895</v>
      </c>
      <c r="I20" s="13">
        <f t="shared" si="14"/>
        <v>16668.1599494256</v>
      </c>
      <c r="J20" s="10"/>
      <c r="K20" s="20">
        <f>SUM(K108:K111)</f>
        <v>785624.7026609757</v>
      </c>
      <c r="L20" s="60"/>
      <c r="M20" s="2">
        <v>2017</v>
      </c>
      <c r="N20" s="86"/>
      <c r="O20" s="45"/>
      <c r="P20" s="86"/>
    </row>
    <row r="21" spans="1:16" ht="12.75">
      <c r="A21" s="2">
        <v>2018</v>
      </c>
      <c r="C21" s="12">
        <f t="shared" si="10"/>
        <v>762131.2904829012</v>
      </c>
      <c r="D21" s="10">
        <f aca="true" t="shared" si="15" ref="D21:I21">SUM(D113:D116)</f>
        <v>307369.9172667</v>
      </c>
      <c r="E21" s="10">
        <f t="shared" si="15"/>
        <v>112355.490251362</v>
      </c>
      <c r="F21" s="69">
        <f t="shared" si="15"/>
        <v>66801.27956391811</v>
      </c>
      <c r="G21" s="10">
        <f t="shared" si="15"/>
        <v>18222.808829849993</v>
      </c>
      <c r="H21" s="10">
        <f t="shared" si="15"/>
        <v>238574.16277663904</v>
      </c>
      <c r="I21" s="10">
        <f t="shared" si="15"/>
        <v>18807.631794432</v>
      </c>
      <c r="J21" s="10"/>
      <c r="K21" s="20">
        <f>SUM(K113:K116)</f>
        <v>785566.5055829247</v>
      </c>
      <c r="L21" s="60"/>
      <c r="M21" s="2">
        <v>2018</v>
      </c>
      <c r="N21" s="86"/>
      <c r="O21" s="45"/>
      <c r="P21" s="86"/>
    </row>
    <row r="22" spans="1:16" ht="12.75">
      <c r="A22" s="2">
        <v>2019</v>
      </c>
      <c r="C22" s="12">
        <f t="shared" si="10"/>
        <v>747030.7767613912</v>
      </c>
      <c r="D22" s="10">
        <f aca="true" t="shared" si="16" ref="D22:I22">SUM(D118:D121)</f>
        <v>314568.3156885</v>
      </c>
      <c r="E22" s="10">
        <f t="shared" si="16"/>
        <v>104320.00242832399</v>
      </c>
      <c r="F22" s="10">
        <f t="shared" si="16"/>
        <v>38076.36700576</v>
      </c>
      <c r="G22" s="10">
        <f t="shared" si="16"/>
        <v>18686.60451656996</v>
      </c>
      <c r="H22" s="10">
        <f t="shared" si="16"/>
        <v>250458.96281050128</v>
      </c>
      <c r="I22" s="10">
        <f t="shared" si="16"/>
        <v>20920.524311736</v>
      </c>
      <c r="J22" s="10"/>
      <c r="K22" s="20">
        <f>SUM(K118:K121)</f>
        <v>773098.757707081</v>
      </c>
      <c r="L22" s="60"/>
      <c r="M22" s="2">
        <v>2019</v>
      </c>
      <c r="N22" s="86"/>
      <c r="O22" s="45"/>
      <c r="P22" s="86"/>
    </row>
    <row r="23" spans="1:16" ht="12.75">
      <c r="A23" s="2">
        <v>2020</v>
      </c>
      <c r="C23" s="12">
        <f>SUM(D23:I23)</f>
        <v>683425.0367734261</v>
      </c>
      <c r="D23" s="10">
        <f>SUM(D123:D126)</f>
        <v>263649.192776</v>
      </c>
      <c r="E23" s="10">
        <f aca="true" t="shared" si="17" ref="E23:K23">SUM(E123:E126)</f>
        <v>83613.17451130753</v>
      </c>
      <c r="F23" s="10">
        <f t="shared" si="17"/>
        <v>33195.7692723</v>
      </c>
      <c r="G23" s="10">
        <f t="shared" si="17"/>
        <v>18722.93127516002</v>
      </c>
      <c r="H23" s="10">
        <f t="shared" si="17"/>
        <v>259466.71445232577</v>
      </c>
      <c r="I23" s="10">
        <f t="shared" si="17"/>
        <v>24777.254486332782</v>
      </c>
      <c r="J23" s="10"/>
      <c r="K23" s="20">
        <f t="shared" si="17"/>
        <v>714298.6892790615</v>
      </c>
      <c r="L23" s="60"/>
      <c r="M23" s="2">
        <v>2020</v>
      </c>
      <c r="N23" s="86"/>
      <c r="O23" s="45"/>
      <c r="P23" s="86"/>
    </row>
    <row r="24" spans="1:16" ht="12.75">
      <c r="A24" s="2">
        <v>2021</v>
      </c>
      <c r="C24" s="12">
        <f>SUM(D24:I24)</f>
        <v>734828.0725961014</v>
      </c>
      <c r="D24" s="10">
        <f aca="true" t="shared" si="18" ref="D24:I24">SUM(D128:D131)</f>
        <v>273167.30676</v>
      </c>
      <c r="E24" s="10">
        <f t="shared" si="18"/>
        <v>85300.96042829184</v>
      </c>
      <c r="F24" s="10">
        <f t="shared" si="18"/>
        <v>45959.458841917454</v>
      </c>
      <c r="G24" s="10">
        <f t="shared" si="18"/>
        <v>18269.81459379002</v>
      </c>
      <c r="H24" s="10">
        <f>SUM(H128:H131)</f>
        <v>294602.7115704676</v>
      </c>
      <c r="I24" s="10">
        <f t="shared" si="18"/>
        <v>17527.820401634406</v>
      </c>
      <c r="J24" s="10"/>
      <c r="K24" s="20">
        <f>SUM(K128:K131)</f>
        <v>756668.5810575915</v>
      </c>
      <c r="L24" s="60"/>
      <c r="M24" s="2">
        <v>2021</v>
      </c>
      <c r="N24" s="86"/>
      <c r="O24" s="45"/>
      <c r="P24" s="86"/>
    </row>
    <row r="25" spans="1:16" ht="12.75">
      <c r="A25" s="2">
        <v>2022</v>
      </c>
      <c r="C25" s="12"/>
      <c r="D25" s="10"/>
      <c r="E25" s="10"/>
      <c r="F25" s="10"/>
      <c r="G25" s="10"/>
      <c r="H25" s="10"/>
      <c r="I25" s="10"/>
      <c r="J25" s="10"/>
      <c r="K25" s="20"/>
      <c r="L25" s="60"/>
      <c r="M25" s="2">
        <v>2022</v>
      </c>
      <c r="N25" s="86"/>
      <c r="O25" s="45"/>
      <c r="P25" s="86"/>
    </row>
    <row r="26" spans="3:14" ht="12.75">
      <c r="C26" s="77"/>
      <c r="D26" s="85"/>
      <c r="E26" s="85"/>
      <c r="F26" s="85"/>
      <c r="G26" s="85"/>
      <c r="H26" s="85"/>
      <c r="I26" s="85"/>
      <c r="J26" s="10"/>
      <c r="K26" s="84"/>
      <c r="N26" s="41"/>
    </row>
    <row r="27" spans="1:22" s="41" customFormat="1" ht="12.75">
      <c r="A27" s="2" t="str">
        <f>Produktion!A27</f>
        <v>Januar-november</v>
      </c>
      <c r="C27" s="62"/>
      <c r="D27" s="51"/>
      <c r="E27" s="51"/>
      <c r="F27" s="51"/>
      <c r="G27" s="51"/>
      <c r="H27" s="51"/>
      <c r="I27" s="51"/>
      <c r="J27" s="77"/>
      <c r="K27" s="51"/>
      <c r="M27" s="2" t="str">
        <f>Produktion!J27</f>
        <v>January-November</v>
      </c>
      <c r="N27" s="86"/>
      <c r="O27" s="56"/>
      <c r="P27" s="56"/>
      <c r="Q27" s="56"/>
      <c r="R27" s="56"/>
      <c r="S27" s="56"/>
      <c r="T27" s="56"/>
      <c r="U27" s="56"/>
      <c r="V27" s="56"/>
    </row>
    <row r="28" spans="1:22" ht="12.75">
      <c r="A28" s="2">
        <v>2005</v>
      </c>
      <c r="B28" s="38"/>
      <c r="C28" s="9">
        <f aca="true" t="shared" si="19" ref="C28:I28">SUM(C139:C149)</f>
        <v>757517.1788415362</v>
      </c>
      <c r="D28" s="10">
        <f t="shared" si="19"/>
        <v>320473.4289591667</v>
      </c>
      <c r="E28" s="10">
        <f t="shared" si="19"/>
        <v>165824.96281383728</v>
      </c>
      <c r="F28" s="10">
        <f t="shared" si="19"/>
        <v>137638.57979999998</v>
      </c>
      <c r="G28" s="10">
        <f t="shared" si="19"/>
        <v>15589.144999999999</v>
      </c>
      <c r="H28" s="10">
        <f t="shared" si="19"/>
        <v>111720.64651413211</v>
      </c>
      <c r="I28" s="10">
        <f t="shared" si="19"/>
        <v>6270.415754400003</v>
      </c>
      <c r="J28" s="77"/>
      <c r="K28" s="20">
        <f>SUM(K139:K149)</f>
        <v>768327.8548470909</v>
      </c>
      <c r="L28" s="41"/>
      <c r="M28" s="2">
        <v>2005</v>
      </c>
      <c r="N28" s="86"/>
      <c r="O28" s="56"/>
      <c r="P28" s="10"/>
      <c r="Q28" s="56"/>
      <c r="R28" s="56"/>
      <c r="S28" s="56"/>
      <c r="T28" s="56"/>
      <c r="U28" s="56"/>
      <c r="V28" s="56"/>
    </row>
    <row r="29" spans="1:22" ht="12.75">
      <c r="A29" s="2">
        <v>2006</v>
      </c>
      <c r="B29" s="38"/>
      <c r="C29" s="9">
        <f aca="true" t="shared" si="20" ref="C29:I29">SUM(C152:C162)</f>
        <v>818322.3731265817</v>
      </c>
      <c r="D29" s="10">
        <f t="shared" si="20"/>
        <v>325013.74683389155</v>
      </c>
      <c r="E29" s="10">
        <f t="shared" si="20"/>
        <v>171262.00488534</v>
      </c>
      <c r="F29" s="10">
        <f t="shared" si="20"/>
        <v>214208.63450000001</v>
      </c>
      <c r="G29" s="10">
        <f t="shared" si="20"/>
        <v>15850.651666666668</v>
      </c>
      <c r="H29" s="10">
        <f t="shared" si="20"/>
        <v>113673.99562868339</v>
      </c>
      <c r="I29" s="10">
        <f t="shared" si="20"/>
        <v>-21686.660388</v>
      </c>
      <c r="J29" s="77"/>
      <c r="K29" s="20">
        <f>SUM(K152:K162)</f>
        <v>786445.058394205</v>
      </c>
      <c r="L29" s="41"/>
      <c r="M29" s="2">
        <v>2006</v>
      </c>
      <c r="N29" s="86"/>
      <c r="O29" s="56"/>
      <c r="P29" s="10"/>
      <c r="Q29" s="56"/>
      <c r="R29" s="56"/>
      <c r="S29" s="56"/>
      <c r="T29" s="56"/>
      <c r="U29" s="56"/>
      <c r="V29" s="56"/>
    </row>
    <row r="30" spans="1:22" ht="12.75">
      <c r="A30" s="2">
        <v>2007</v>
      </c>
      <c r="B30" s="38"/>
      <c r="C30" s="9">
        <f aca="true" t="shared" si="21" ref="C30:I30">SUM(C165:C175)</f>
        <v>789359.1476314715</v>
      </c>
      <c r="D30" s="10">
        <f t="shared" si="21"/>
        <v>323132.30530291976</v>
      </c>
      <c r="E30" s="10">
        <f t="shared" si="21"/>
        <v>151179.0570603568</v>
      </c>
      <c r="F30" s="10">
        <f t="shared" si="21"/>
        <v>174106.7681</v>
      </c>
      <c r="G30" s="10">
        <f t="shared" si="21"/>
        <v>16398.378333333334</v>
      </c>
      <c r="H30" s="10">
        <f t="shared" si="21"/>
        <v>126020.4388348615</v>
      </c>
      <c r="I30" s="10">
        <f t="shared" si="21"/>
        <v>-1477.7999999999997</v>
      </c>
      <c r="J30" s="77"/>
      <c r="K30" s="20">
        <f>SUM(K165:K175)</f>
        <v>787188.9519632766</v>
      </c>
      <c r="L30" s="41"/>
      <c r="M30" s="2">
        <v>2007</v>
      </c>
      <c r="N30" s="86"/>
      <c r="O30" s="56"/>
      <c r="P30" s="10"/>
      <c r="Q30" s="56"/>
      <c r="R30" s="56"/>
      <c r="S30" s="56"/>
      <c r="T30" s="56"/>
      <c r="U30" s="56"/>
      <c r="V30" s="56"/>
    </row>
    <row r="31" spans="1:22" ht="12.75">
      <c r="A31" s="2">
        <v>2008</v>
      </c>
      <c r="B31" s="38"/>
      <c r="C31" s="9">
        <f aca="true" t="shared" si="22" ref="C31:I31">SUM(C178:C188)</f>
        <v>764951.8531297084</v>
      </c>
      <c r="D31" s="10">
        <f t="shared" si="22"/>
        <v>309407.4927517139</v>
      </c>
      <c r="E31" s="10">
        <f t="shared" si="22"/>
        <v>152231.41914371998</v>
      </c>
      <c r="F31" s="10">
        <f t="shared" si="22"/>
        <v>151744.07272</v>
      </c>
      <c r="G31" s="10">
        <f t="shared" si="22"/>
        <v>17122.60916666667</v>
      </c>
      <c r="H31" s="10">
        <f t="shared" si="22"/>
        <v>127455.05934760782</v>
      </c>
      <c r="I31" s="10">
        <f t="shared" si="22"/>
        <v>6991.199999999999</v>
      </c>
      <c r="J31" s="77"/>
      <c r="K31" s="20">
        <f>SUM(K178:K188)</f>
        <v>775230.1611154339</v>
      </c>
      <c r="L31" s="41"/>
      <c r="M31" s="2">
        <v>2008</v>
      </c>
      <c r="N31" s="86"/>
      <c r="O31" s="56"/>
      <c r="P31" s="10"/>
      <c r="Q31" s="56"/>
      <c r="R31" s="56"/>
      <c r="S31" s="56"/>
      <c r="T31" s="56"/>
      <c r="U31" s="56"/>
      <c r="V31" s="56"/>
    </row>
    <row r="32" spans="1:22" ht="12.75">
      <c r="A32" s="2">
        <v>2009</v>
      </c>
      <c r="B32" s="38"/>
      <c r="C32" s="9">
        <f aca="true" t="shared" si="23" ref="C32:I32">SUM(C191:C201)</f>
        <v>738033.4783250309</v>
      </c>
      <c r="D32" s="10">
        <f t="shared" si="23"/>
        <v>293940.4169568081</v>
      </c>
      <c r="E32" s="10">
        <f t="shared" si="23"/>
        <v>143921.39747304</v>
      </c>
      <c r="F32" s="10">
        <f t="shared" si="23"/>
        <v>151636.99772</v>
      </c>
      <c r="G32" s="10">
        <f t="shared" si="23"/>
        <v>16229.592499999997</v>
      </c>
      <c r="H32" s="10">
        <f t="shared" si="23"/>
        <v>129961.11367518277</v>
      </c>
      <c r="I32" s="10">
        <f t="shared" si="23"/>
        <v>2343.959999999999</v>
      </c>
      <c r="J32" s="77"/>
      <c r="K32" s="20">
        <f>SUM(K191:K201)</f>
        <v>741480.153349848</v>
      </c>
      <c r="L32" s="41"/>
      <c r="M32" s="2">
        <v>2009</v>
      </c>
      <c r="N32" s="86"/>
      <c r="O32" s="90"/>
      <c r="P32" s="10"/>
      <c r="Q32" s="56"/>
      <c r="R32" s="56"/>
      <c r="S32" s="56"/>
      <c r="T32" s="56"/>
      <c r="U32" s="56"/>
      <c r="V32" s="56"/>
    </row>
    <row r="33" spans="1:22" ht="12.75">
      <c r="A33" s="2">
        <v>2010</v>
      </c>
      <c r="B33" s="38"/>
      <c r="C33" s="9">
        <f aca="true" t="shared" si="24" ref="C33:I33">SUM(C204:C214)</f>
        <v>763294.5631489084</v>
      </c>
      <c r="D33" s="10">
        <f t="shared" si="24"/>
        <v>291938.6909230639</v>
      </c>
      <c r="E33" s="10">
        <f t="shared" si="24"/>
        <v>160483.1391177</v>
      </c>
      <c r="F33" s="10">
        <f t="shared" si="24"/>
        <v>143082.42896</v>
      </c>
      <c r="G33" s="10">
        <f t="shared" si="24"/>
        <v>15718.95416666667</v>
      </c>
      <c r="H33" s="10">
        <f t="shared" si="24"/>
        <v>153951.37155187788</v>
      </c>
      <c r="I33" s="10">
        <f t="shared" si="24"/>
        <v>-1880.0215704000057</v>
      </c>
      <c r="J33" s="77"/>
      <c r="K33" s="20">
        <f>SUM(K204:K214)</f>
        <v>760528.4923885425</v>
      </c>
      <c r="L33" s="41"/>
      <c r="M33" s="2">
        <v>2010</v>
      </c>
      <c r="N33" s="86"/>
      <c r="O33" s="56"/>
      <c r="P33" s="10"/>
      <c r="Q33" s="56"/>
      <c r="R33" s="56"/>
      <c r="S33" s="56"/>
      <c r="T33" s="56"/>
      <c r="U33" s="56"/>
      <c r="V33" s="56"/>
    </row>
    <row r="34" spans="1:22" ht="12.75">
      <c r="A34" s="2">
        <v>2011</v>
      </c>
      <c r="B34" s="38"/>
      <c r="C34" s="9">
        <f aca="true" t="shared" si="25" ref="C34:I34">SUM(C217:C228)</f>
        <v>799565.1184222085</v>
      </c>
      <c r="D34" s="10">
        <f t="shared" si="25"/>
        <v>312328.61627500004</v>
      </c>
      <c r="E34" s="10">
        <f t="shared" si="25"/>
        <v>156505.12413320807</v>
      </c>
      <c r="F34" s="10">
        <f t="shared" si="25"/>
        <v>135577.79455999998</v>
      </c>
      <c r="G34" s="10">
        <f t="shared" si="25"/>
        <v>17292.31</v>
      </c>
      <c r="H34" s="10">
        <f t="shared" si="25"/>
        <v>173114.9628796005</v>
      </c>
      <c r="I34" s="10">
        <f t="shared" si="25"/>
        <v>4746.310574399995</v>
      </c>
      <c r="J34" s="77"/>
      <c r="K34" s="20">
        <f>SUM(K217:K228)</f>
        <v>806540.612086976</v>
      </c>
      <c r="L34" s="41"/>
      <c r="M34" s="2">
        <v>2011</v>
      </c>
      <c r="N34" s="86"/>
      <c r="O34" s="56"/>
      <c r="P34" s="10"/>
      <c r="Q34" s="56"/>
      <c r="R34" s="56"/>
      <c r="S34" s="56"/>
      <c r="T34" s="56"/>
      <c r="U34" s="56"/>
      <c r="V34" s="56"/>
    </row>
    <row r="35" spans="1:20" ht="12.75">
      <c r="A35" s="2">
        <v>2012</v>
      </c>
      <c r="B35" s="38"/>
      <c r="C35" s="9">
        <f aca="true" t="shared" si="26" ref="C35:I35">SUM(C230:C240)</f>
        <v>695399.3005319306</v>
      </c>
      <c r="D35" s="10">
        <f t="shared" si="26"/>
        <v>278780.32785969996</v>
      </c>
      <c r="E35" s="10">
        <f t="shared" si="26"/>
        <v>127110.46572182524</v>
      </c>
      <c r="F35" s="10">
        <f t="shared" si="26"/>
        <v>89277.46025999999</v>
      </c>
      <c r="G35" s="10">
        <f t="shared" si="26"/>
        <v>15404.565000000002</v>
      </c>
      <c r="H35" s="10">
        <f t="shared" si="26"/>
        <v>165186.42963388542</v>
      </c>
      <c r="I35" s="10">
        <f t="shared" si="26"/>
        <v>19640.05205652</v>
      </c>
      <c r="J35" s="77"/>
      <c r="K35" s="20">
        <f>SUM(K230:K240)</f>
        <v>724269.5374211295</v>
      </c>
      <c r="L35" s="41"/>
      <c r="M35" s="2">
        <v>2012</v>
      </c>
      <c r="N35" s="86"/>
      <c r="O35" s="56"/>
      <c r="P35" s="10"/>
      <c r="Q35" s="56"/>
      <c r="R35" s="56"/>
      <c r="S35" s="56"/>
      <c r="T35" s="56"/>
    </row>
    <row r="36" spans="1:20" ht="12.75">
      <c r="A36" s="2">
        <v>2013</v>
      </c>
      <c r="B36" s="38"/>
      <c r="C36" s="9">
        <f aca="true" t="shared" si="27" ref="C36:I36">SUM(C243:C253)</f>
        <v>714625.3387726551</v>
      </c>
      <c r="D36" s="10">
        <f t="shared" si="27"/>
        <v>274997.14211746666</v>
      </c>
      <c r="E36" s="10">
        <f t="shared" si="27"/>
        <v>123873.34672961346</v>
      </c>
      <c r="F36" s="10">
        <f t="shared" si="27"/>
        <v>123593.59908999999</v>
      </c>
      <c r="G36" s="10">
        <f t="shared" si="27"/>
        <v>15451.65810479658</v>
      </c>
      <c r="H36" s="10">
        <f t="shared" si="27"/>
        <v>171136.22967687531</v>
      </c>
      <c r="I36" s="10">
        <f t="shared" si="27"/>
        <v>5573.363053903198</v>
      </c>
      <c r="J36" s="77"/>
      <c r="K36" s="20">
        <f>SUM(K243:K253)</f>
        <v>722816.6901082507</v>
      </c>
      <c r="L36" s="41"/>
      <c r="M36" s="2">
        <v>2013</v>
      </c>
      <c r="N36" s="86"/>
      <c r="O36" s="56"/>
      <c r="P36" s="10"/>
      <c r="Q36" s="56"/>
      <c r="R36" s="56"/>
      <c r="S36" s="56"/>
      <c r="T36" s="56"/>
    </row>
    <row r="37" spans="1:20" ht="12.75">
      <c r="A37" s="2">
        <v>2014</v>
      </c>
      <c r="B37" s="38"/>
      <c r="C37" s="9">
        <f aca="true" t="shared" si="28" ref="C37:I37">SUM(C256:C266)</f>
        <v>677091.2562118948</v>
      </c>
      <c r="D37" s="10">
        <f t="shared" si="28"/>
        <v>269040.8668771583</v>
      </c>
      <c r="E37" s="10">
        <f t="shared" si="28"/>
        <v>103753.59977484477</v>
      </c>
      <c r="F37" s="10">
        <f t="shared" si="28"/>
        <v>98682.88045000001</v>
      </c>
      <c r="G37" s="10">
        <f t="shared" si="28"/>
        <v>15973.875118209095</v>
      </c>
      <c r="H37" s="10">
        <f t="shared" si="28"/>
        <v>178638.58268356262</v>
      </c>
      <c r="I37" s="10">
        <f t="shared" si="28"/>
        <v>11001.451308119993</v>
      </c>
      <c r="J37" s="77"/>
      <c r="K37" s="20">
        <f>SUM(K256:K266)</f>
        <v>693262.3233846885</v>
      </c>
      <c r="L37" s="41"/>
      <c r="M37" s="2">
        <v>2014</v>
      </c>
      <c r="N37" s="86"/>
      <c r="O37" s="56"/>
      <c r="P37" s="10"/>
      <c r="Q37" s="56"/>
      <c r="R37" s="56"/>
      <c r="S37" s="56"/>
      <c r="T37" s="56"/>
    </row>
    <row r="38" spans="1:20" ht="12.75">
      <c r="A38" s="2">
        <v>2015</v>
      </c>
      <c r="B38" s="38"/>
      <c r="C38" s="9">
        <f aca="true" t="shared" si="29" ref="C38:I38">SUM(C269:C279)</f>
        <v>673706.5545421422</v>
      </c>
      <c r="D38" s="10">
        <f t="shared" si="29"/>
        <v>274008.0171964333</v>
      </c>
      <c r="E38" s="10">
        <f t="shared" si="29"/>
        <v>107131.05563894215</v>
      </c>
      <c r="F38" s="10">
        <f t="shared" si="29"/>
        <v>64285.82768999999</v>
      </c>
      <c r="G38" s="10">
        <f t="shared" si="29"/>
        <v>16466.827218022492</v>
      </c>
      <c r="H38" s="10">
        <f t="shared" si="29"/>
        <v>190216.68371654412</v>
      </c>
      <c r="I38" s="10">
        <f t="shared" si="29"/>
        <v>21598.143082199997</v>
      </c>
      <c r="J38" s="77"/>
      <c r="K38" s="20">
        <f>SUM(K269:K279)</f>
        <v>700617.4607404836</v>
      </c>
      <c r="L38" s="41"/>
      <c r="M38" s="2">
        <v>2015</v>
      </c>
      <c r="N38" s="86"/>
      <c r="O38" s="56"/>
      <c r="P38" s="10"/>
      <c r="Q38" s="56"/>
      <c r="R38" s="56"/>
      <c r="S38" s="56"/>
      <c r="T38" s="56"/>
    </row>
    <row r="39" spans="1:20" ht="12.75">
      <c r="A39" s="2">
        <v>2016</v>
      </c>
      <c r="B39" s="38"/>
      <c r="C39" s="9">
        <f aca="true" t="shared" si="30" ref="C39:I39">SUM(C282:C292)</f>
        <v>698610.6561457283</v>
      </c>
      <c r="D39" s="10">
        <f t="shared" si="30"/>
        <v>277884.50421237503</v>
      </c>
      <c r="E39" s="10">
        <f t="shared" si="30"/>
        <v>107537.955560224</v>
      </c>
      <c r="F39" s="10">
        <f t="shared" si="30"/>
        <v>79863.937094</v>
      </c>
      <c r="G39" s="10">
        <f t="shared" si="30"/>
        <v>16480.592021850003</v>
      </c>
      <c r="H39" s="10">
        <f t="shared" si="30"/>
        <v>198309.03820527936</v>
      </c>
      <c r="I39" s="10">
        <f t="shared" si="30"/>
        <v>18534.629052</v>
      </c>
      <c r="J39" s="77"/>
      <c r="K39" s="20">
        <f>SUM(K282:K292)</f>
        <v>721705.696679293</v>
      </c>
      <c r="L39" s="41"/>
      <c r="M39" s="2">
        <v>2016</v>
      </c>
      <c r="N39" s="86"/>
      <c r="O39" s="56"/>
      <c r="P39" s="10"/>
      <c r="Q39" s="56"/>
      <c r="R39" s="56"/>
      <c r="S39" s="56"/>
      <c r="T39" s="56"/>
    </row>
    <row r="40" spans="1:20" ht="12.75">
      <c r="A40" s="2">
        <v>2017</v>
      </c>
      <c r="B40" s="38"/>
      <c r="C40" s="9">
        <f aca="true" t="shared" si="31" ref="C40:I40">SUM(C295:C305)</f>
        <v>699192.0729222196</v>
      </c>
      <c r="D40" s="10">
        <f t="shared" si="31"/>
        <v>282947.23988241673</v>
      </c>
      <c r="E40" s="10">
        <f t="shared" si="31"/>
        <v>103308.16887921501</v>
      </c>
      <c r="F40" s="10">
        <f t="shared" si="31"/>
        <v>59232.07313471998</v>
      </c>
      <c r="G40" s="10">
        <f t="shared" si="31"/>
        <v>16861.778275650024</v>
      </c>
      <c r="H40" s="10">
        <f t="shared" si="31"/>
        <v>220374.83981267235</v>
      </c>
      <c r="I40" s="10">
        <f t="shared" si="31"/>
        <v>16467.9729375456</v>
      </c>
      <c r="J40" s="77"/>
      <c r="K40" s="20">
        <f>SUM(K295:K305)</f>
        <v>719711.9603950807</v>
      </c>
      <c r="L40" s="41"/>
      <c r="M40" s="2">
        <v>2017</v>
      </c>
      <c r="N40" s="56"/>
      <c r="O40" s="56"/>
      <c r="P40" s="10"/>
      <c r="Q40" s="56"/>
      <c r="R40" s="56"/>
      <c r="S40" s="56"/>
      <c r="T40" s="56"/>
    </row>
    <row r="41" spans="1:20" ht="12.75">
      <c r="A41" s="2">
        <v>2018</v>
      </c>
      <c r="B41" s="38"/>
      <c r="C41" s="9">
        <f aca="true" t="shared" si="32" ref="C41:I41">SUM(C308:C318)</f>
        <v>696107.4010920821</v>
      </c>
      <c r="D41" s="10">
        <f t="shared" si="32"/>
        <v>282675.91363180836</v>
      </c>
      <c r="E41" s="10">
        <f t="shared" si="32"/>
        <v>100028.761377594</v>
      </c>
      <c r="F41" s="10">
        <f t="shared" si="32"/>
        <v>59103.245856937</v>
      </c>
      <c r="G41" s="10">
        <f t="shared" si="32"/>
        <v>16704.241427362493</v>
      </c>
      <c r="H41" s="10">
        <f t="shared" si="32"/>
        <v>218692.98254525248</v>
      </c>
      <c r="I41" s="10">
        <f t="shared" si="32"/>
        <v>18902.256253128</v>
      </c>
      <c r="J41" s="77"/>
      <c r="K41" s="20">
        <f>SUM(K308:K318)</f>
        <v>719660.5228253015</v>
      </c>
      <c r="L41" s="41"/>
      <c r="M41" s="2">
        <v>2018</v>
      </c>
      <c r="N41" s="10"/>
      <c r="O41" s="56"/>
      <c r="P41" s="56"/>
      <c r="Q41" s="56"/>
      <c r="R41" s="56"/>
      <c r="S41" s="56"/>
      <c r="T41" s="56"/>
    </row>
    <row r="42" spans="1:20" ht="12.75">
      <c r="A42" s="2">
        <v>2019</v>
      </c>
      <c r="B42" s="38"/>
      <c r="C42" s="9">
        <f>IF(SUM(C321:C331)=SUM(D42:I42),SUM(C321:C331),"Sumfejl")</f>
        <v>685004.384197799</v>
      </c>
      <c r="D42" s="10">
        <f aca="true" t="shared" si="33" ref="D42:I42">SUM(D321:D331)</f>
        <v>290109.40217695833</v>
      </c>
      <c r="E42" s="10">
        <f t="shared" si="33"/>
        <v>93416.88138287999</v>
      </c>
      <c r="F42" s="10">
        <f t="shared" si="33"/>
        <v>33466.82388204001</v>
      </c>
      <c r="G42" s="10">
        <f t="shared" si="33"/>
        <v>17129.387473522464</v>
      </c>
      <c r="H42" s="10">
        <f t="shared" si="33"/>
        <v>229587.38257629282</v>
      </c>
      <c r="I42" s="10">
        <f t="shared" si="33"/>
        <v>21294.5067061056</v>
      </c>
      <c r="J42" s="77"/>
      <c r="K42" s="20">
        <f>SUM(K321:K331)</f>
        <v>711538.3652200254</v>
      </c>
      <c r="L42" s="41"/>
      <c r="M42" s="2">
        <v>2019</v>
      </c>
      <c r="N42" s="10"/>
      <c r="O42" s="56"/>
      <c r="P42" s="56"/>
      <c r="Q42" s="56"/>
      <c r="R42" s="56"/>
      <c r="S42" s="56"/>
      <c r="T42" s="56"/>
    </row>
    <row r="43" spans="1:20" ht="12.75">
      <c r="A43" s="2">
        <v>2020</v>
      </c>
      <c r="B43" s="38"/>
      <c r="C43" s="9">
        <f>IF(SUM(C334:C344)=SUM(D43:I43),SUM(C334:C344),"Sumfejl")</f>
        <v>623077.3545631879</v>
      </c>
      <c r="D43" s="10">
        <f aca="true" t="shared" si="34" ref="D43:I43">SUM(D334:D344)</f>
        <v>242607.987788</v>
      </c>
      <c r="E43" s="10">
        <f t="shared" si="34"/>
        <v>73443.36475190576</v>
      </c>
      <c r="F43" s="10">
        <f t="shared" si="34"/>
        <v>29154.83223329</v>
      </c>
      <c r="G43" s="10">
        <f t="shared" si="34"/>
        <v>17162.687002230017</v>
      </c>
      <c r="H43" s="10">
        <f t="shared" si="34"/>
        <v>237844.48824796532</v>
      </c>
      <c r="I43" s="10">
        <f t="shared" si="34"/>
        <v>22863.994539796782</v>
      </c>
      <c r="J43" s="77"/>
      <c r="K43" s="20">
        <f>SUM(K334:K344)</f>
        <v>651566.9930217911</v>
      </c>
      <c r="L43" s="41"/>
      <c r="M43" s="2">
        <v>2020</v>
      </c>
      <c r="N43" s="86"/>
      <c r="O43" s="56"/>
      <c r="P43" s="56"/>
      <c r="Q43" s="56"/>
      <c r="R43" s="56"/>
      <c r="S43" s="56"/>
      <c r="T43" s="56"/>
    </row>
    <row r="44" spans="1:20" ht="12.75">
      <c r="A44" s="2">
        <v>2021</v>
      </c>
      <c r="B44" s="38"/>
      <c r="C44" s="9">
        <f>IF(SUM(C347:C357)=SUM(D44:I44),SUM(C347:C357),"Sumfejl")</f>
        <v>667726.1039275359</v>
      </c>
      <c r="D44" s="10">
        <f aca="true" t="shared" si="35" ref="D44:I44">SUM(D347:D357)</f>
        <v>248668.290124</v>
      </c>
      <c r="E44" s="10">
        <f t="shared" si="35"/>
        <v>75259.66841998504</v>
      </c>
      <c r="F44" s="10">
        <f t="shared" si="35"/>
        <v>39428.8928744639</v>
      </c>
      <c r="G44" s="10">
        <f t="shared" si="35"/>
        <v>16747.33004430752</v>
      </c>
      <c r="H44" s="10">
        <f t="shared" si="35"/>
        <v>270052.485606262</v>
      </c>
      <c r="I44" s="10">
        <f t="shared" si="35"/>
        <v>17569.43685851761</v>
      </c>
      <c r="J44" s="77"/>
      <c r="K44" s="20">
        <f>SUM(K347:K357)</f>
        <v>689618.4684987916</v>
      </c>
      <c r="L44" s="41"/>
      <c r="M44" s="2">
        <v>2021</v>
      </c>
      <c r="N44" s="86"/>
      <c r="O44" s="86"/>
      <c r="P44" s="86"/>
      <c r="Q44" s="86"/>
      <c r="R44" s="86"/>
      <c r="S44" s="86"/>
      <c r="T44" s="86"/>
    </row>
    <row r="45" spans="1:20" ht="12.75">
      <c r="A45" s="2">
        <v>2022</v>
      </c>
      <c r="B45" s="38"/>
      <c r="C45" s="9">
        <f>IF(SUM(C360:C370)=SUM(D45:I45),SUM(C360:C370),"Sumfejl")</f>
        <v>648134.1012703062</v>
      </c>
      <c r="D45" s="10">
        <f aca="true" t="shared" si="36" ref="D45:I45">SUM(D360:D370)</f>
        <v>263270.247684</v>
      </c>
      <c r="E45" s="10">
        <f t="shared" si="36"/>
        <v>52831.86539231853</v>
      </c>
      <c r="F45" s="10">
        <f t="shared" si="36"/>
        <v>36650.503051354164</v>
      </c>
      <c r="G45" s="10">
        <f t="shared" si="36"/>
        <v>16747.33004430752</v>
      </c>
      <c r="H45" s="10">
        <f t="shared" si="36"/>
        <v>273230.7627402205</v>
      </c>
      <c r="I45" s="10">
        <f t="shared" si="36"/>
        <v>5403.392358105598</v>
      </c>
      <c r="J45" s="77"/>
      <c r="K45" s="20">
        <f>SUM(K360:K370)</f>
        <v>654866.9884070865</v>
      </c>
      <c r="L45" s="41"/>
      <c r="M45" s="2">
        <v>2022</v>
      </c>
      <c r="N45" s="86"/>
      <c r="O45" s="86"/>
      <c r="P45" s="86"/>
      <c r="Q45" s="86"/>
      <c r="R45" s="86"/>
      <c r="S45" s="86"/>
      <c r="T45" s="86"/>
    </row>
    <row r="46" spans="1:20" ht="12.75">
      <c r="A46" s="67"/>
      <c r="C46" s="92"/>
      <c r="D46" s="66"/>
      <c r="E46" s="66"/>
      <c r="F46" s="66"/>
      <c r="G46" s="66"/>
      <c r="H46" s="66"/>
      <c r="I46" s="66"/>
      <c r="J46" s="66"/>
      <c r="K46" s="66"/>
      <c r="L46" s="66"/>
      <c r="M46"/>
      <c r="N46" s="91"/>
      <c r="P46" s="91"/>
      <c r="Q46" s="91"/>
      <c r="R46" s="91"/>
      <c r="S46" s="91"/>
      <c r="T46" s="91"/>
    </row>
    <row r="47" spans="1:16" ht="12.75">
      <c r="A47" s="49"/>
      <c r="B47" s="46"/>
      <c r="C47" s="52"/>
      <c r="D47" s="46"/>
      <c r="E47" s="46"/>
      <c r="F47" s="46"/>
      <c r="G47" s="46"/>
      <c r="H47" s="46"/>
      <c r="I47" s="46"/>
      <c r="J47" s="46"/>
      <c r="K47" s="53"/>
      <c r="L47" s="48"/>
      <c r="M47" s="49"/>
      <c r="N47" s="15"/>
      <c r="P47" s="10"/>
    </row>
    <row r="48" spans="1:16" ht="12.75">
      <c r="A48" s="3" t="s">
        <v>0</v>
      </c>
      <c r="C48" s="9">
        <f>SUM(D48:I48)</f>
        <v>229547.87446049487</v>
      </c>
      <c r="D48" s="10">
        <f aca="true" t="shared" si="37" ref="D48:I48">SUM(D139:D141)</f>
        <v>88251.9501965</v>
      </c>
      <c r="E48" s="10">
        <f t="shared" si="37"/>
        <v>65513.347603268</v>
      </c>
      <c r="F48" s="10">
        <f t="shared" si="37"/>
        <v>45504.313299999994</v>
      </c>
      <c r="G48" s="10">
        <f t="shared" si="37"/>
        <v>4251.585</v>
      </c>
      <c r="H48" s="10">
        <f t="shared" si="37"/>
        <v>30469.26723112694</v>
      </c>
      <c r="I48" s="10">
        <f t="shared" si="37"/>
        <v>-4442.588870399999</v>
      </c>
      <c r="J48" s="10"/>
      <c r="K48" s="20">
        <f>SUM(K139:K141)</f>
        <v>221890.69835378218</v>
      </c>
      <c r="M48" s="3" t="s">
        <v>76</v>
      </c>
      <c r="N48" s="15"/>
      <c r="O48" s="10"/>
      <c r="P48" s="10"/>
    </row>
    <row r="49" spans="1:16" ht="12.75">
      <c r="A49" s="3" t="s">
        <v>1</v>
      </c>
      <c r="C49" s="9">
        <f>SUM(D49:I49)</f>
        <v>197170.8804275889</v>
      </c>
      <c r="D49" s="10">
        <f aca="true" t="shared" si="38" ref="D49:I49">SUM(D142:D144)</f>
        <v>86565.89610449999</v>
      </c>
      <c r="E49" s="10">
        <f t="shared" si="38"/>
        <v>39695.619227162</v>
      </c>
      <c r="F49" s="10">
        <f t="shared" si="38"/>
        <v>32683.7994</v>
      </c>
      <c r="G49" s="10">
        <f t="shared" si="38"/>
        <v>4251.585</v>
      </c>
      <c r="H49" s="10">
        <f t="shared" si="38"/>
        <v>30469.26723112694</v>
      </c>
      <c r="I49" s="10">
        <f t="shared" si="38"/>
        <v>3504.7134648</v>
      </c>
      <c r="J49" s="10"/>
      <c r="K49" s="20">
        <f>SUM(K142:K144)</f>
        <v>203212.63650935492</v>
      </c>
      <c r="M49" s="3" t="s">
        <v>77</v>
      </c>
      <c r="N49" s="15"/>
      <c r="P49" s="10"/>
    </row>
    <row r="50" spans="1:16" ht="12.75">
      <c r="A50" s="3" t="s">
        <v>2</v>
      </c>
      <c r="C50" s="9">
        <f>SUM(D50:I50)</f>
        <v>189907.6555563042</v>
      </c>
      <c r="D50" s="10">
        <f aca="true" t="shared" si="39" ref="D50:I50">SUM(D145:D147)</f>
        <v>87452.16842249999</v>
      </c>
      <c r="E50" s="10">
        <f t="shared" si="39"/>
        <v>29419.18907627728</v>
      </c>
      <c r="F50" s="10">
        <f t="shared" si="39"/>
        <v>32625.3887</v>
      </c>
      <c r="G50" s="10">
        <f t="shared" si="39"/>
        <v>4251.585</v>
      </c>
      <c r="H50" s="10">
        <f t="shared" si="39"/>
        <v>30469.26723112694</v>
      </c>
      <c r="I50" s="10">
        <f t="shared" si="39"/>
        <v>5690.057126400001</v>
      </c>
      <c r="J50" s="10"/>
      <c r="K50" s="20">
        <f>SUM(K145:K147)</f>
        <v>199716.33447126666</v>
      </c>
      <c r="M50" s="3" t="s">
        <v>78</v>
      </c>
      <c r="N50" s="15"/>
      <c r="P50" s="10"/>
    </row>
    <row r="51" spans="1:16" ht="12.75">
      <c r="A51" s="3" t="s">
        <v>3</v>
      </c>
      <c r="C51" s="9">
        <f>SUM(D51:I51)</f>
        <v>221487.09038831692</v>
      </c>
      <c r="D51" s="10">
        <f aca="true" t="shared" si="40" ref="D51:I51">SUM(D148:D150)</f>
        <v>89553.1163585</v>
      </c>
      <c r="E51" s="10">
        <f t="shared" si="40"/>
        <v>52591.94025709</v>
      </c>
      <c r="F51" s="10">
        <f t="shared" si="40"/>
        <v>44441.592099999994</v>
      </c>
      <c r="G51" s="10">
        <f t="shared" si="40"/>
        <v>4251.585</v>
      </c>
      <c r="H51" s="10">
        <f t="shared" si="40"/>
        <v>30469.26723112694</v>
      </c>
      <c r="I51" s="10">
        <f t="shared" si="40"/>
        <v>179.5894416000001</v>
      </c>
      <c r="J51" s="10"/>
      <c r="K51" s="20">
        <f>SUM(K148:K150)</f>
        <v>221797.26025492832</v>
      </c>
      <c r="M51" s="3" t="s">
        <v>79</v>
      </c>
      <c r="N51" s="15"/>
      <c r="P51" s="10"/>
    </row>
    <row r="52" spans="3:16" ht="12.75">
      <c r="C52" s="9"/>
      <c r="D52" s="10"/>
      <c r="E52" s="10"/>
      <c r="F52" s="10"/>
      <c r="G52" s="10"/>
      <c r="H52" s="10"/>
      <c r="I52" s="10"/>
      <c r="J52" s="10"/>
      <c r="K52" s="20"/>
      <c r="N52" s="15"/>
      <c r="P52" s="10"/>
    </row>
    <row r="53" spans="1:16" ht="12.75">
      <c r="A53" s="3" t="s">
        <v>4</v>
      </c>
      <c r="C53" s="9">
        <f aca="true" t="shared" si="41" ref="C53:C91">SUM(D53:I53)</f>
        <v>253245.1447797677</v>
      </c>
      <c r="D53" s="10">
        <f aca="true" t="shared" si="42" ref="D53:I53">SUM(D152:D154)</f>
        <v>91911.58479982498</v>
      </c>
      <c r="E53" s="10">
        <f t="shared" si="42"/>
        <v>67581.94506012</v>
      </c>
      <c r="F53" s="10">
        <f t="shared" si="42"/>
        <v>68417.6915</v>
      </c>
      <c r="G53" s="10">
        <f t="shared" si="42"/>
        <v>4322.905</v>
      </c>
      <c r="H53" s="10">
        <f t="shared" si="42"/>
        <v>31001.998807822736</v>
      </c>
      <c r="I53" s="10">
        <f t="shared" si="42"/>
        <v>-9990.980388</v>
      </c>
      <c r="J53" s="10"/>
      <c r="K53" s="20">
        <f>SUM(K152:K154)</f>
        <v>238558.969801585</v>
      </c>
      <c r="M53" s="3" t="s">
        <v>80</v>
      </c>
      <c r="N53" s="15"/>
      <c r="P53" s="10"/>
    </row>
    <row r="54" spans="1:16" ht="12.75">
      <c r="A54" s="3" t="s">
        <v>5</v>
      </c>
      <c r="C54" s="9">
        <f t="shared" si="41"/>
        <v>208608.16616550772</v>
      </c>
      <c r="D54" s="10">
        <f aca="true" t="shared" si="43" ref="D54:I54">SUM(D155:D157)</f>
        <v>87376.015151025</v>
      </c>
      <c r="E54" s="10">
        <f t="shared" si="43"/>
        <v>39239.45760666</v>
      </c>
      <c r="F54" s="10">
        <f t="shared" si="43"/>
        <v>49963.9496</v>
      </c>
      <c r="G54" s="10">
        <f t="shared" si="43"/>
        <v>4322.905</v>
      </c>
      <c r="H54" s="10">
        <f t="shared" si="43"/>
        <v>31001.998807822736</v>
      </c>
      <c r="I54" s="10">
        <f t="shared" si="43"/>
        <v>-3296.16</v>
      </c>
      <c r="J54" s="10"/>
      <c r="K54" s="20">
        <f>SUM(K155:K157)</f>
        <v>203763.377157685</v>
      </c>
      <c r="M54" s="3" t="s">
        <v>81</v>
      </c>
      <c r="N54" s="15"/>
      <c r="P54" s="10"/>
    </row>
    <row r="55" spans="1:16" ht="12.75">
      <c r="A55" s="3" t="s">
        <v>6</v>
      </c>
      <c r="C55" s="9">
        <f t="shared" si="41"/>
        <v>203748.16285656774</v>
      </c>
      <c r="D55" s="10">
        <f aca="true" t="shared" si="44" ref="D55:I55">SUM(D158:D160)</f>
        <v>85348.38019702498</v>
      </c>
      <c r="E55" s="10">
        <f t="shared" si="44"/>
        <v>30723.60875172</v>
      </c>
      <c r="F55" s="10">
        <f t="shared" si="44"/>
        <v>55233.070100000004</v>
      </c>
      <c r="G55" s="10">
        <f t="shared" si="44"/>
        <v>4322.905</v>
      </c>
      <c r="H55" s="10">
        <f t="shared" si="44"/>
        <v>31001.998807822736</v>
      </c>
      <c r="I55" s="10">
        <f t="shared" si="44"/>
        <v>-2881.8</v>
      </c>
      <c r="J55" s="10"/>
      <c r="K55" s="20">
        <f>SUM(K158:K160)</f>
        <v>199512.48304874497</v>
      </c>
      <c r="M55" s="3" t="s">
        <v>82</v>
      </c>
      <c r="N55" s="15"/>
      <c r="P55" s="10"/>
    </row>
    <row r="56" spans="1:16" ht="12.75">
      <c r="A56" s="3" t="s">
        <v>7</v>
      </c>
      <c r="C56" s="9">
        <f t="shared" si="41"/>
        <v>230798.2682521277</v>
      </c>
      <c r="D56" s="10">
        <f aca="true" t="shared" si="45" ref="D56:I56">SUM(D161:D163)</f>
        <v>89106.72968302498</v>
      </c>
      <c r="E56" s="10">
        <f t="shared" si="45"/>
        <v>53193.45586127999</v>
      </c>
      <c r="F56" s="10">
        <f t="shared" si="45"/>
        <v>61975.5389</v>
      </c>
      <c r="G56" s="10">
        <f t="shared" si="45"/>
        <v>4322.905</v>
      </c>
      <c r="H56" s="10">
        <f t="shared" si="45"/>
        <v>31001.998807822736</v>
      </c>
      <c r="I56" s="10">
        <f t="shared" si="45"/>
        <v>-8802.36</v>
      </c>
      <c r="J56" s="10"/>
      <c r="K56" s="20">
        <f>SUM(K161:K163)</f>
        <v>217859.365244305</v>
      </c>
      <c r="M56" s="3" t="s">
        <v>83</v>
      </c>
      <c r="N56" s="15"/>
      <c r="P56" s="10"/>
    </row>
    <row r="57" spans="3:17" ht="12.75">
      <c r="C57" s="9"/>
      <c r="D57" s="10"/>
      <c r="E57" s="10"/>
      <c r="F57" s="10"/>
      <c r="G57" s="10"/>
      <c r="H57" s="10"/>
      <c r="I57" s="10"/>
      <c r="J57" s="10"/>
      <c r="K57" s="20"/>
      <c r="N57" s="15"/>
      <c r="P57" s="10"/>
      <c r="Q57" s="10"/>
    </row>
    <row r="58" spans="1:16" ht="12.75">
      <c r="A58" s="3" t="s">
        <v>8</v>
      </c>
      <c r="C58" s="9">
        <f t="shared" si="41"/>
        <v>231755.06561558947</v>
      </c>
      <c r="D58" s="10">
        <f aca="true" t="shared" si="46" ref="D58:I58">SUM(D165:D167)</f>
        <v>87363.91033552357</v>
      </c>
      <c r="E58" s="10">
        <f t="shared" si="46"/>
        <v>58580.439588739995</v>
      </c>
      <c r="F58" s="10">
        <f t="shared" si="46"/>
        <v>53303.0601</v>
      </c>
      <c r="G58" s="10">
        <f t="shared" si="46"/>
        <v>4472.285</v>
      </c>
      <c r="H58" s="10">
        <f t="shared" si="46"/>
        <v>34369.21059132587</v>
      </c>
      <c r="I58" s="10">
        <f t="shared" si="46"/>
        <v>-6333.84</v>
      </c>
      <c r="J58" s="10"/>
      <c r="K58" s="20">
        <f>SUM(K165:K167)</f>
        <v>222444.91272426362</v>
      </c>
      <c r="M58" s="3" t="s">
        <v>84</v>
      </c>
      <c r="N58" s="15"/>
      <c r="P58" s="10"/>
    </row>
    <row r="59" spans="1:16" ht="12.75">
      <c r="A59" s="3" t="s">
        <v>9</v>
      </c>
      <c r="C59" s="9">
        <f t="shared" si="41"/>
        <v>198476.9087747846</v>
      </c>
      <c r="D59" s="10">
        <f aca="true" t="shared" si="47" ref="D59:I59">SUM(D168:D170)</f>
        <v>85371.93042752356</v>
      </c>
      <c r="E59" s="10">
        <f t="shared" si="47"/>
        <v>32338.810655935136</v>
      </c>
      <c r="F59" s="10">
        <f t="shared" si="47"/>
        <v>37347.992099999996</v>
      </c>
      <c r="G59" s="10">
        <f t="shared" si="47"/>
        <v>4472.285</v>
      </c>
      <c r="H59" s="10">
        <f t="shared" si="47"/>
        <v>34369.21059132587</v>
      </c>
      <c r="I59" s="10">
        <f t="shared" si="47"/>
        <v>4576.68</v>
      </c>
      <c r="J59" s="10"/>
      <c r="K59" s="20">
        <f>SUM(K168:K170)</f>
        <v>205205.2202834587</v>
      </c>
      <c r="M59" s="3" t="s">
        <v>85</v>
      </c>
      <c r="N59" s="15"/>
      <c r="P59" s="10"/>
    </row>
    <row r="60" spans="1:16" ht="12.75">
      <c r="A60" s="3" t="s">
        <v>10</v>
      </c>
      <c r="C60" s="9">
        <f t="shared" si="41"/>
        <v>197381.9090938411</v>
      </c>
      <c r="D60" s="10">
        <f aca="true" t="shared" si="48" ref="D60:I60">SUM(D171:D173)</f>
        <v>86672.42931352358</v>
      </c>
      <c r="E60" s="10">
        <f t="shared" si="48"/>
        <v>26859.953088991664</v>
      </c>
      <c r="F60" s="10">
        <f t="shared" si="48"/>
        <v>41238.831099999996</v>
      </c>
      <c r="G60" s="10">
        <f t="shared" si="48"/>
        <v>4472.285</v>
      </c>
      <c r="H60" s="10">
        <f t="shared" si="48"/>
        <v>34369.21059132587</v>
      </c>
      <c r="I60" s="10">
        <f t="shared" si="48"/>
        <v>3769.2</v>
      </c>
      <c r="J60" s="10"/>
      <c r="K60" s="20">
        <f>SUM(K171:K173)</f>
        <v>202923.22500251525</v>
      </c>
      <c r="M60" s="3" t="s">
        <v>86</v>
      </c>
      <c r="N60" s="56"/>
      <c r="P60" s="10"/>
    </row>
    <row r="61" spans="1:16" ht="12.75">
      <c r="A61" s="3" t="s">
        <v>11</v>
      </c>
      <c r="C61" s="9">
        <f t="shared" si="41"/>
        <v>241224.4708409195</v>
      </c>
      <c r="D61" s="10">
        <f aca="true" t="shared" si="49" ref="D61:I61">SUM(D174:D176)</f>
        <v>91731.5754635236</v>
      </c>
      <c r="E61" s="10">
        <f t="shared" si="49"/>
        <v>53183.40358607001</v>
      </c>
      <c r="F61" s="10">
        <f t="shared" si="49"/>
        <v>62900.0362</v>
      </c>
      <c r="G61" s="10">
        <f t="shared" si="49"/>
        <v>4472.285</v>
      </c>
      <c r="H61" s="10">
        <f t="shared" si="49"/>
        <v>34369.21059132587</v>
      </c>
      <c r="I61" s="10">
        <f t="shared" si="49"/>
        <v>-5432.04</v>
      </c>
      <c r="J61" s="10"/>
      <c r="K61" s="20">
        <f>SUM(K174:K176)</f>
        <v>233239.96394959363</v>
      </c>
      <c r="M61" s="3" t="s">
        <v>87</v>
      </c>
      <c r="N61" s="56"/>
      <c r="P61" s="10"/>
    </row>
    <row r="62" spans="3:16" ht="12.75">
      <c r="C62" s="9"/>
      <c r="D62" s="10"/>
      <c r="E62" s="10"/>
      <c r="F62" s="10"/>
      <c r="G62" s="10"/>
      <c r="H62" s="10"/>
      <c r="I62" s="10"/>
      <c r="J62" s="10"/>
      <c r="K62" s="20"/>
      <c r="N62" s="56"/>
      <c r="P62" s="10"/>
    </row>
    <row r="63" spans="1:16" ht="12.75">
      <c r="A63" s="3" t="s">
        <v>48</v>
      </c>
      <c r="C63" s="9">
        <f t="shared" si="41"/>
        <v>223107.3641152841</v>
      </c>
      <c r="D63" s="10">
        <f aca="true" t="shared" si="50" ref="D63:I63">SUM(D178:D180)</f>
        <v>82748.88767555832</v>
      </c>
      <c r="E63" s="10">
        <f t="shared" si="50"/>
        <v>59755.951738560005</v>
      </c>
      <c r="F63" s="10">
        <f t="shared" si="50"/>
        <v>43088.17147</v>
      </c>
      <c r="G63" s="10">
        <f t="shared" si="50"/>
        <v>4669.8025</v>
      </c>
      <c r="H63" s="10">
        <f t="shared" si="50"/>
        <v>34760.47073116577</v>
      </c>
      <c r="I63" s="10">
        <f t="shared" si="50"/>
        <v>-1915.9200000000003</v>
      </c>
      <c r="J63" s="10"/>
      <c r="K63" s="20">
        <f>SUM(K178:K180)</f>
        <v>220291.3009841183</v>
      </c>
      <c r="M63" s="3" t="s">
        <v>88</v>
      </c>
      <c r="N63" s="56"/>
      <c r="P63" s="10"/>
    </row>
    <row r="64" spans="1:16" ht="12.75">
      <c r="A64" s="3" t="s">
        <v>49</v>
      </c>
      <c r="C64" s="9">
        <f t="shared" si="41"/>
        <v>201969.14888696407</v>
      </c>
      <c r="D64" s="10">
        <f aca="true" t="shared" si="51" ref="D64:I64">SUM(D181:D183)</f>
        <v>84613.08495955833</v>
      </c>
      <c r="E64" s="10">
        <f t="shared" si="51"/>
        <v>33825.56535624</v>
      </c>
      <c r="F64" s="10">
        <f t="shared" si="51"/>
        <v>38831.98534</v>
      </c>
      <c r="G64" s="10">
        <f t="shared" si="51"/>
        <v>4669.8025</v>
      </c>
      <c r="H64" s="10">
        <f t="shared" si="51"/>
        <v>34760.47073116577</v>
      </c>
      <c r="I64" s="10">
        <f t="shared" si="51"/>
        <v>5268.24</v>
      </c>
      <c r="J64" s="10"/>
      <c r="K64" s="20">
        <f>SUM(K181:K183)</f>
        <v>209713.80095579833</v>
      </c>
      <c r="M64" s="3" t="s">
        <v>89</v>
      </c>
      <c r="N64" s="56"/>
      <c r="P64" s="10"/>
    </row>
    <row r="65" spans="1:16" ht="12.75">
      <c r="A65" s="3" t="s">
        <v>50</v>
      </c>
      <c r="C65" s="9">
        <f t="shared" si="41"/>
        <v>191141.2791184841</v>
      </c>
      <c r="D65" s="10">
        <f aca="true" t="shared" si="52" ref="D65:I65">SUM(D184:D186)</f>
        <v>83136.77330355834</v>
      </c>
      <c r="E65" s="10">
        <f t="shared" si="52"/>
        <v>28527.113423759998</v>
      </c>
      <c r="F65" s="10">
        <f t="shared" si="52"/>
        <v>32703.839160000003</v>
      </c>
      <c r="G65" s="10">
        <f t="shared" si="52"/>
        <v>4669.8025</v>
      </c>
      <c r="H65" s="10">
        <f t="shared" si="52"/>
        <v>34760.47073116577</v>
      </c>
      <c r="I65" s="10">
        <f t="shared" si="52"/>
        <v>7343.280000000001</v>
      </c>
      <c r="J65" s="10"/>
      <c r="K65" s="20">
        <f>SUM(K184:K186)</f>
        <v>201936.23998731835</v>
      </c>
      <c r="M65" s="3" t="s">
        <v>90</v>
      </c>
      <c r="N65" s="56"/>
      <c r="P65" s="10"/>
    </row>
    <row r="66" spans="1:16" ht="12.75">
      <c r="A66" s="3" t="s">
        <v>52</v>
      </c>
      <c r="C66" s="9">
        <f t="shared" si="41"/>
        <v>228055.4692708841</v>
      </c>
      <c r="D66" s="10">
        <f aca="true" t="shared" si="53" ref="D66:I66">SUM(D187:D189)</f>
        <v>87483.66033755834</v>
      </c>
      <c r="E66" s="10">
        <f t="shared" si="53"/>
        <v>49669.32774215999</v>
      </c>
      <c r="F66" s="10">
        <f t="shared" si="53"/>
        <v>56934.12796000001</v>
      </c>
      <c r="G66" s="10">
        <f t="shared" si="53"/>
        <v>4669.8025</v>
      </c>
      <c r="H66" s="10">
        <f t="shared" si="53"/>
        <v>34760.47073116577</v>
      </c>
      <c r="I66" s="10">
        <f t="shared" si="53"/>
        <v>-5461.92</v>
      </c>
      <c r="J66" s="10"/>
      <c r="K66" s="20">
        <f>SUM(K187:K189)</f>
        <v>220026.78613971832</v>
      </c>
      <c r="M66" s="3" t="s">
        <v>91</v>
      </c>
      <c r="N66" s="56"/>
      <c r="P66" s="10"/>
    </row>
    <row r="67" spans="3:16" ht="12.75">
      <c r="C67" s="9"/>
      <c r="D67" s="10"/>
      <c r="E67" s="10"/>
      <c r="F67" s="10"/>
      <c r="G67" s="10"/>
      <c r="H67" s="10"/>
      <c r="I67" s="10"/>
      <c r="J67" s="10"/>
      <c r="K67" s="20"/>
      <c r="N67" s="56"/>
      <c r="P67" s="10"/>
    </row>
    <row r="68" spans="1:16" ht="12.75">
      <c r="A68" s="3" t="s">
        <v>53</v>
      </c>
      <c r="C68" s="9">
        <f t="shared" si="41"/>
        <v>231351.81255785574</v>
      </c>
      <c r="D68" s="10">
        <f aca="true" t="shared" si="54" ref="D68:I68">SUM(D191:D193)</f>
        <v>83993.28064858404</v>
      </c>
      <c r="E68" s="10">
        <f t="shared" si="54"/>
        <v>56887.831546040004</v>
      </c>
      <c r="F68" s="10">
        <f t="shared" si="54"/>
        <v>55780.187770000004</v>
      </c>
      <c r="G68" s="10">
        <f t="shared" si="54"/>
        <v>4426.2525</v>
      </c>
      <c r="H68" s="10">
        <f t="shared" si="54"/>
        <v>35443.94009323167</v>
      </c>
      <c r="I68" s="10">
        <f t="shared" si="54"/>
        <v>-5179.68</v>
      </c>
      <c r="J68" s="10"/>
      <c r="K68" s="20">
        <f>SUM(K191:K193)</f>
        <v>223737.97036462402</v>
      </c>
      <c r="M68" s="3" t="s">
        <v>92</v>
      </c>
      <c r="N68" s="56"/>
      <c r="P68" s="10"/>
    </row>
    <row r="69" spans="1:16" ht="12.75">
      <c r="A69" s="3" t="s">
        <v>54</v>
      </c>
      <c r="C69" s="9">
        <f t="shared" si="41"/>
        <v>187912.47092517573</v>
      </c>
      <c r="D69" s="10">
        <f aca="true" t="shared" si="55" ref="D69:I69">SUM(D194:D196)</f>
        <v>78519.78979658404</v>
      </c>
      <c r="E69" s="10">
        <f t="shared" si="55"/>
        <v>32146.894615359997</v>
      </c>
      <c r="F69" s="10">
        <f t="shared" si="55"/>
        <v>33492.27392000001</v>
      </c>
      <c r="G69" s="10">
        <f t="shared" si="55"/>
        <v>4426.2525</v>
      </c>
      <c r="H69" s="10">
        <f t="shared" si="55"/>
        <v>35443.94009323167</v>
      </c>
      <c r="I69" s="10">
        <f t="shared" si="55"/>
        <v>3883.3199999999997</v>
      </c>
      <c r="J69" s="10"/>
      <c r="K69" s="20">
        <f>SUM(K194:K196)</f>
        <v>193621.23873194406</v>
      </c>
      <c r="M69" s="3" t="s">
        <v>93</v>
      </c>
      <c r="N69" s="56"/>
      <c r="P69" s="10"/>
    </row>
    <row r="70" spans="1:16" ht="12.75">
      <c r="A70" s="3" t="s">
        <v>55</v>
      </c>
      <c r="C70" s="9">
        <f t="shared" si="41"/>
        <v>182638.6641540757</v>
      </c>
      <c r="D70" s="10">
        <f aca="true" t="shared" si="56" ref="D70:I70">SUM(D197:D199)</f>
        <v>79210.69523658403</v>
      </c>
      <c r="E70" s="10">
        <f t="shared" si="56"/>
        <v>25102.92809426</v>
      </c>
      <c r="F70" s="10">
        <f t="shared" si="56"/>
        <v>33433.568230000004</v>
      </c>
      <c r="G70" s="10">
        <f t="shared" si="56"/>
        <v>4426.2525</v>
      </c>
      <c r="H70" s="10">
        <f t="shared" si="56"/>
        <v>35443.94009323167</v>
      </c>
      <c r="I70" s="10">
        <f t="shared" si="56"/>
        <v>5021.28</v>
      </c>
      <c r="J70" s="10"/>
      <c r="K70" s="20">
        <f>SUM(K197:K199)</f>
        <v>190020.23316084404</v>
      </c>
      <c r="M70" s="3" t="s">
        <v>94</v>
      </c>
      <c r="N70" s="56"/>
      <c r="P70" s="10"/>
    </row>
    <row r="71" spans="1:16" ht="12.75">
      <c r="A71" s="3" t="s">
        <v>96</v>
      </c>
      <c r="C71" s="9">
        <f t="shared" si="41"/>
        <v>214238.87687721572</v>
      </c>
      <c r="D71" s="10">
        <f aca="true" t="shared" si="57" ref="D71:I71">SUM(D200:D202)</f>
        <v>79976.83980858403</v>
      </c>
      <c r="E71" s="10">
        <f t="shared" si="57"/>
        <v>50842.86796540001</v>
      </c>
      <c r="F71" s="10">
        <f t="shared" si="57"/>
        <v>46074.01651</v>
      </c>
      <c r="G71" s="10">
        <f t="shared" si="57"/>
        <v>4426.2525</v>
      </c>
      <c r="H71" s="10">
        <f t="shared" si="57"/>
        <v>35443.94009323167</v>
      </c>
      <c r="I71" s="10">
        <f t="shared" si="57"/>
        <v>-2525.04</v>
      </c>
      <c r="J71" s="10"/>
      <c r="K71" s="20">
        <f>SUM(K200:K202)</f>
        <v>210527.35548398402</v>
      </c>
      <c r="M71" s="3" t="s">
        <v>97</v>
      </c>
      <c r="N71" s="56"/>
      <c r="P71" s="10"/>
    </row>
    <row r="72" spans="3:16" ht="12.75">
      <c r="C72" s="9"/>
      <c r="D72" s="9"/>
      <c r="E72" s="9"/>
      <c r="F72" s="9"/>
      <c r="G72" s="9"/>
      <c r="H72" s="9"/>
      <c r="I72" s="9"/>
      <c r="J72" s="9"/>
      <c r="K72" s="9"/>
      <c r="L72" s="9"/>
      <c r="N72" s="56"/>
      <c r="P72" s="10"/>
    </row>
    <row r="73" spans="1:16" ht="12.75">
      <c r="A73" s="3" t="s">
        <v>99</v>
      </c>
      <c r="C73" s="9">
        <f t="shared" si="41"/>
        <v>240846.98781189503</v>
      </c>
      <c r="D73" s="10">
        <f aca="true" t="shared" si="58" ref="D73:I73">SUM(D204:D206)</f>
        <v>79429.78051010834</v>
      </c>
      <c r="E73" s="10">
        <f t="shared" si="58"/>
        <v>67871.35022422</v>
      </c>
      <c r="F73" s="10">
        <f t="shared" si="58"/>
        <v>53763.382580000005</v>
      </c>
      <c r="G73" s="10">
        <f t="shared" si="58"/>
        <v>4286.9875</v>
      </c>
      <c r="H73" s="10">
        <f t="shared" si="58"/>
        <v>41986.73769596668</v>
      </c>
      <c r="I73" s="10">
        <f t="shared" si="58"/>
        <v>-6491.250698400003</v>
      </c>
      <c r="J73" s="10"/>
      <c r="K73" s="20">
        <f>SUM(K204:K206)</f>
        <v>231304.18408928034</v>
      </c>
      <c r="M73" s="3" t="s">
        <v>100</v>
      </c>
      <c r="N73" s="56"/>
      <c r="O73" s="10"/>
      <c r="P73" s="10"/>
    </row>
    <row r="74" spans="1:16" ht="12.75">
      <c r="A74" s="3" t="s">
        <v>101</v>
      </c>
      <c r="C74" s="9">
        <f t="shared" si="41"/>
        <v>194607.074540195</v>
      </c>
      <c r="D74" s="10">
        <f aca="true" t="shared" si="59" ref="D74:I74">SUM(D207:D209)</f>
        <v>78531.01888610833</v>
      </c>
      <c r="E74" s="10">
        <f t="shared" si="59"/>
        <v>36603.775580120004</v>
      </c>
      <c r="F74" s="10">
        <f t="shared" si="59"/>
        <v>30985.774</v>
      </c>
      <c r="G74" s="10">
        <f t="shared" si="59"/>
        <v>4286.9875</v>
      </c>
      <c r="H74" s="10">
        <f t="shared" si="59"/>
        <v>41986.73769596668</v>
      </c>
      <c r="I74" s="10">
        <f t="shared" si="59"/>
        <v>2212.7808779999978</v>
      </c>
      <c r="J74" s="10"/>
      <c r="K74" s="20">
        <f>SUM(K207:K209)</f>
        <v>197859.19723488833</v>
      </c>
      <c r="M74" s="3" t="s">
        <v>103</v>
      </c>
      <c r="N74" s="56"/>
      <c r="O74" s="10"/>
      <c r="P74" s="10"/>
    </row>
    <row r="75" spans="1:16" ht="12.75">
      <c r="A75" s="3" t="s">
        <v>102</v>
      </c>
      <c r="C75" s="9">
        <f t="shared" si="41"/>
        <v>185110.62838773496</v>
      </c>
      <c r="D75" s="10">
        <f aca="true" t="shared" si="60" ref="D75:I75">SUM(D210:D212)</f>
        <v>80212.71453410832</v>
      </c>
      <c r="E75" s="10">
        <f t="shared" si="60"/>
        <v>24172.62899926</v>
      </c>
      <c r="F75" s="10">
        <f t="shared" si="60"/>
        <v>29360.81336</v>
      </c>
      <c r="G75" s="10">
        <f t="shared" si="60"/>
        <v>4286.9875</v>
      </c>
      <c r="H75" s="10">
        <f t="shared" si="60"/>
        <v>41986.73769596668</v>
      </c>
      <c r="I75" s="10">
        <f t="shared" si="60"/>
        <v>5090.7462984</v>
      </c>
      <c r="J75" s="10"/>
      <c r="K75" s="20">
        <f>SUM(K210:K212)</f>
        <v>192593.36025041633</v>
      </c>
      <c r="M75" s="3" t="s">
        <v>104</v>
      </c>
      <c r="N75" s="56"/>
      <c r="O75" s="10"/>
      <c r="P75" s="10"/>
    </row>
    <row r="76" spans="1:16" ht="12.75">
      <c r="A76" s="3" t="s">
        <v>105</v>
      </c>
      <c r="C76" s="9">
        <f t="shared" si="41"/>
        <v>226915.837370795</v>
      </c>
      <c r="D76" s="10">
        <f aca="true" t="shared" si="61" ref="D76:I76">SUM(D213:D215)</f>
        <v>81210.05604210832</v>
      </c>
      <c r="E76" s="10">
        <f t="shared" si="61"/>
        <v>57975.47218232</v>
      </c>
      <c r="F76" s="10">
        <f t="shared" si="61"/>
        <v>46355.2272</v>
      </c>
      <c r="G76" s="10">
        <f t="shared" si="61"/>
        <v>4286.9875</v>
      </c>
      <c r="H76" s="10">
        <f t="shared" si="61"/>
        <v>41986.73769596668</v>
      </c>
      <c r="I76" s="10">
        <f t="shared" si="61"/>
        <v>-4898.643249600002</v>
      </c>
      <c r="J76" s="10"/>
      <c r="K76" s="20">
        <f>SUM(K213:K215)</f>
        <v>219714.16659791628</v>
      </c>
      <c r="M76" s="3" t="s">
        <v>106</v>
      </c>
      <c r="N76" s="56"/>
      <c r="O76" s="10"/>
      <c r="P76" s="10"/>
    </row>
    <row r="77" spans="3:16" ht="12.75">
      <c r="C77" s="9"/>
      <c r="D77" s="9"/>
      <c r="E77" s="9"/>
      <c r="F77" s="9"/>
      <c r="G77" s="9"/>
      <c r="H77" s="9"/>
      <c r="I77" s="9"/>
      <c r="J77" s="9"/>
      <c r="K77" s="9"/>
      <c r="N77" s="56"/>
      <c r="P77" s="10"/>
    </row>
    <row r="78" spans="1:16" ht="12.75">
      <c r="A78" s="3" t="s">
        <v>107</v>
      </c>
      <c r="C78" s="9">
        <f t="shared" si="41"/>
        <v>227432.45708151194</v>
      </c>
      <c r="D78" s="10">
        <f aca="true" t="shared" si="62" ref="D78:I78">SUM(D217:D219)</f>
        <v>75760.36392924999</v>
      </c>
      <c r="E78" s="10">
        <f t="shared" si="62"/>
        <v>62781.98669116182</v>
      </c>
      <c r="F78" s="10">
        <f t="shared" si="62"/>
        <v>49192.28744</v>
      </c>
      <c r="G78" s="10">
        <f t="shared" si="62"/>
        <v>4323.0775</v>
      </c>
      <c r="H78" s="10">
        <f t="shared" si="62"/>
        <v>43278.74071990014</v>
      </c>
      <c r="I78" s="10">
        <f t="shared" si="62"/>
        <v>-7903.999198800003</v>
      </c>
      <c r="J78" s="10"/>
      <c r="K78" s="20">
        <f>SUM(K217:K219)</f>
        <v>215813.18253937585</v>
      </c>
      <c r="M78" s="3" t="s">
        <v>108</v>
      </c>
      <c r="N78" s="56"/>
      <c r="O78" s="10"/>
      <c r="P78" s="10"/>
    </row>
    <row r="79" spans="1:16" ht="12.75">
      <c r="A79" s="3" t="s">
        <v>109</v>
      </c>
      <c r="C79" s="9">
        <f t="shared" si="41"/>
        <v>188365.6781492034</v>
      </c>
      <c r="D79" s="10">
        <f aca="true" t="shared" si="63" ref="D79:I79">SUM(D220:D222)</f>
        <v>78214.05244325001</v>
      </c>
      <c r="E79" s="10">
        <f t="shared" si="63"/>
        <v>28919.905598053236</v>
      </c>
      <c r="F79" s="10">
        <f t="shared" si="63"/>
        <v>31304.694719999996</v>
      </c>
      <c r="G79" s="10">
        <f t="shared" si="63"/>
        <v>4323.0775</v>
      </c>
      <c r="H79" s="10">
        <f t="shared" si="63"/>
        <v>43278.74071990014</v>
      </c>
      <c r="I79" s="10">
        <f t="shared" si="63"/>
        <v>2325.207168</v>
      </c>
      <c r="J79" s="10"/>
      <c r="K79" s="20">
        <f>SUM(K220:K222)</f>
        <v>191783.33696626322</v>
      </c>
      <c r="M79" s="3" t="s">
        <v>110</v>
      </c>
      <c r="N79" s="56"/>
      <c r="O79" s="10"/>
      <c r="P79" s="10"/>
    </row>
    <row r="80" spans="1:16" ht="12.75">
      <c r="A80" s="3" t="s">
        <v>111</v>
      </c>
      <c r="C80" s="9">
        <f t="shared" si="41"/>
        <v>179995.21470607148</v>
      </c>
      <c r="D80" s="10">
        <f aca="true" t="shared" si="64" ref="D80:I80">SUM(D223:D225)</f>
        <v>79110.05801525</v>
      </c>
      <c r="E80" s="10">
        <f t="shared" si="64"/>
        <v>22341.05886692133</v>
      </c>
      <c r="F80" s="10">
        <f t="shared" si="64"/>
        <v>21877.579359999996</v>
      </c>
      <c r="G80" s="10">
        <f t="shared" si="64"/>
        <v>4323.0775</v>
      </c>
      <c r="H80" s="10">
        <f t="shared" si="64"/>
        <v>43278.74071990014</v>
      </c>
      <c r="I80" s="10">
        <f t="shared" si="64"/>
        <v>9064.700243999998</v>
      </c>
      <c r="J80" s="10"/>
      <c r="K80" s="20">
        <f>SUM(K223:K225)</f>
        <v>193319.9283448513</v>
      </c>
      <c r="M80" s="3" t="s">
        <v>112</v>
      </c>
      <c r="N80" s="56"/>
      <c r="O80" s="10"/>
      <c r="P80" s="10"/>
    </row>
    <row r="81" spans="1:16" ht="12.75">
      <c r="A81" s="3" t="s">
        <v>113</v>
      </c>
      <c r="C81" s="9">
        <f t="shared" si="41"/>
        <v>203771.7684854218</v>
      </c>
      <c r="D81" s="10">
        <f aca="true" t="shared" si="65" ref="D81:I81">SUM(D226:D228)</f>
        <v>79244.14188724999</v>
      </c>
      <c r="E81" s="10">
        <f t="shared" si="65"/>
        <v>42462.17297707166</v>
      </c>
      <c r="F81" s="10">
        <f t="shared" si="65"/>
        <v>33203.23304</v>
      </c>
      <c r="G81" s="10">
        <f t="shared" si="65"/>
        <v>4323.0775</v>
      </c>
      <c r="H81" s="10">
        <f t="shared" si="65"/>
        <v>43278.74071990014</v>
      </c>
      <c r="I81" s="10">
        <f t="shared" si="65"/>
        <v>1260.4023611999996</v>
      </c>
      <c r="J81" s="10"/>
      <c r="K81" s="20">
        <f>SUM(K226:K228)</f>
        <v>205624.16423648567</v>
      </c>
      <c r="M81" s="3" t="s">
        <v>114</v>
      </c>
      <c r="N81" s="56"/>
      <c r="O81" s="10"/>
      <c r="P81" s="10"/>
    </row>
    <row r="82" spans="3:16" ht="12.75">
      <c r="C82" s="9"/>
      <c r="D82" s="10"/>
      <c r="E82" s="10"/>
      <c r="F82" s="10"/>
      <c r="G82" s="10"/>
      <c r="H82" s="10"/>
      <c r="I82" s="10"/>
      <c r="J82" s="10"/>
      <c r="K82" s="9"/>
      <c r="N82" s="56"/>
      <c r="P82" s="10"/>
    </row>
    <row r="83" spans="1:16" ht="12.75">
      <c r="A83" s="3" t="s">
        <v>117</v>
      </c>
      <c r="C83" s="9">
        <f t="shared" si="41"/>
        <v>210101.20004388248</v>
      </c>
      <c r="D83" s="10">
        <f aca="true" t="shared" si="66" ref="D83:I83">SUM(D230:D232)</f>
        <v>74256.11542609999</v>
      </c>
      <c r="E83" s="10">
        <f t="shared" si="66"/>
        <v>52506.1518565374</v>
      </c>
      <c r="F83" s="10">
        <f t="shared" si="66"/>
        <v>34994.06623</v>
      </c>
      <c r="G83" s="10">
        <f t="shared" si="66"/>
        <v>4201.245</v>
      </c>
      <c r="H83" s="10">
        <f t="shared" si="66"/>
        <v>45050.8444456051</v>
      </c>
      <c r="I83" s="10">
        <f t="shared" si="66"/>
        <v>-907.2229143600061</v>
      </c>
      <c r="J83" s="10"/>
      <c r="K83" s="20">
        <f>SUM(K230:K232)</f>
        <v>208767.40791416814</v>
      </c>
      <c r="M83" s="3" t="s">
        <v>116</v>
      </c>
      <c r="N83" s="56"/>
      <c r="O83" s="56"/>
      <c r="P83" s="56"/>
    </row>
    <row r="84" spans="1:16" ht="12.75">
      <c r="A84" s="3" t="s">
        <v>119</v>
      </c>
      <c r="C84" s="9">
        <f t="shared" si="41"/>
        <v>180726.347517336</v>
      </c>
      <c r="D84" s="10">
        <f aca="true" t="shared" si="67" ref="D84:I84">SUM(D233:D235)</f>
        <v>75134.78703209998</v>
      </c>
      <c r="E84" s="10">
        <f t="shared" si="67"/>
        <v>29330.925938430897</v>
      </c>
      <c r="F84" s="10">
        <f t="shared" si="67"/>
        <v>19668.89537</v>
      </c>
      <c r="G84" s="10">
        <f t="shared" si="67"/>
        <v>4201.245</v>
      </c>
      <c r="H84" s="10">
        <f t="shared" si="67"/>
        <v>45050.8444456051</v>
      </c>
      <c r="I84" s="10">
        <f t="shared" si="67"/>
        <v>7339.649731200001</v>
      </c>
      <c r="J84" s="10"/>
      <c r="K84" s="20">
        <f>SUM(K233:K235)</f>
        <v>191515.45817659487</v>
      </c>
      <c r="M84" s="3" t="s">
        <v>118</v>
      </c>
      <c r="N84" s="56"/>
      <c r="O84" s="56"/>
      <c r="P84" s="56"/>
    </row>
    <row r="85" spans="1:16" ht="12.75">
      <c r="A85" s="3" t="s">
        <v>120</v>
      </c>
      <c r="C85" s="9">
        <f t="shared" si="41"/>
        <v>172816.11055379</v>
      </c>
      <c r="D85" s="10">
        <f aca="true" t="shared" si="68" ref="D85:I85">SUM(D236:D238)</f>
        <v>77567.67617009999</v>
      </c>
      <c r="E85" s="10">
        <f t="shared" si="68"/>
        <v>20254.834271564898</v>
      </c>
      <c r="F85" s="10">
        <f t="shared" si="68"/>
        <v>15088.65188</v>
      </c>
      <c r="G85" s="10">
        <f t="shared" si="68"/>
        <v>4201.245</v>
      </c>
      <c r="H85" s="10">
        <f t="shared" si="68"/>
        <v>45050.8444456051</v>
      </c>
      <c r="I85" s="10">
        <f t="shared" si="68"/>
        <v>10652.858786520002</v>
      </c>
      <c r="J85" s="10"/>
      <c r="K85" s="20">
        <f>SUM(K236:K238)</f>
        <v>188475.6385243693</v>
      </c>
      <c r="M85" s="3" t="s">
        <v>121</v>
      </c>
      <c r="N85" s="56"/>
      <c r="O85" s="56"/>
      <c r="P85" s="56"/>
    </row>
    <row r="86" spans="1:16" ht="12.75">
      <c r="A86" s="3" t="s">
        <v>122</v>
      </c>
      <c r="C86" s="9">
        <f t="shared" si="41"/>
        <v>204976.67258731535</v>
      </c>
      <c r="D86" s="10">
        <f aca="true" t="shared" si="69" ref="D86:I86">SUM(D239:D241)</f>
        <v>76157.1937541</v>
      </c>
      <c r="E86" s="10">
        <f t="shared" si="69"/>
        <v>44085.891675250256</v>
      </c>
      <c r="F86" s="10">
        <f t="shared" si="69"/>
        <v>33795.84813</v>
      </c>
      <c r="G86" s="10">
        <f t="shared" si="69"/>
        <v>4201.245</v>
      </c>
      <c r="H86" s="10">
        <f t="shared" si="69"/>
        <v>45050.8444456051</v>
      </c>
      <c r="I86" s="10">
        <f t="shared" si="69"/>
        <v>1685.6495823600021</v>
      </c>
      <c r="J86" s="10"/>
      <c r="K86" s="20">
        <f>SUM(K239:K241)</f>
        <v>207454.40302777942</v>
      </c>
      <c r="M86" s="3" t="s">
        <v>123</v>
      </c>
      <c r="N86" s="56"/>
      <c r="O86" s="56"/>
      <c r="P86" s="56"/>
    </row>
    <row r="87" spans="3:16" ht="12.75">
      <c r="C87" s="9"/>
      <c r="D87" s="10"/>
      <c r="E87" s="10"/>
      <c r="F87" s="10"/>
      <c r="G87" s="10"/>
      <c r="H87" s="10"/>
      <c r="I87" s="10"/>
      <c r="J87" s="10"/>
      <c r="K87" s="20"/>
      <c r="N87" s="56"/>
      <c r="O87" s="56"/>
      <c r="P87" s="56"/>
    </row>
    <row r="88" spans="1:16" ht="12.75">
      <c r="A88" s="3" t="s">
        <v>124</v>
      </c>
      <c r="C88" s="9">
        <f t="shared" si="41"/>
        <v>220895.96109483117</v>
      </c>
      <c r="D88" s="10">
        <f aca="true" t="shared" si="70" ref="D88:I88">SUM(D243:D245)</f>
        <v>70761.8012664</v>
      </c>
      <c r="E88" s="10">
        <f t="shared" si="70"/>
        <v>56294.85357255337</v>
      </c>
      <c r="F88" s="10">
        <f t="shared" si="70"/>
        <v>46235.03444999999</v>
      </c>
      <c r="G88" s="10">
        <f t="shared" si="70"/>
        <v>4214.0885740354315</v>
      </c>
      <c r="H88" s="10">
        <f t="shared" si="70"/>
        <v>46673.51718460236</v>
      </c>
      <c r="I88" s="10">
        <f t="shared" si="70"/>
        <v>-3283.3339527599996</v>
      </c>
      <c r="J88" s="10"/>
      <c r="K88" s="20">
        <f>SUM(K243:K245)</f>
        <v>216069.0531787352</v>
      </c>
      <c r="M88" s="3" t="s">
        <v>128</v>
      </c>
      <c r="N88" s="56"/>
      <c r="O88" s="56"/>
      <c r="P88" s="56"/>
    </row>
    <row r="89" spans="1:16" ht="12.75">
      <c r="A89" s="3" t="s">
        <v>125</v>
      </c>
      <c r="C89" s="9">
        <f t="shared" si="41"/>
        <v>184681.72066388465</v>
      </c>
      <c r="D89" s="10">
        <f aca="true" t="shared" si="71" ref="D89:I89">SUM(D246:D248)</f>
        <v>76230.94932340001</v>
      </c>
      <c r="E89" s="10">
        <f t="shared" si="71"/>
        <v>26380.50872756684</v>
      </c>
      <c r="F89" s="10">
        <f t="shared" si="71"/>
        <v>28519.31318</v>
      </c>
      <c r="G89" s="10">
        <f t="shared" si="71"/>
        <v>4214.0885740354315</v>
      </c>
      <c r="H89" s="10">
        <f t="shared" si="71"/>
        <v>46673.51718460236</v>
      </c>
      <c r="I89" s="10">
        <f t="shared" si="71"/>
        <v>2663.343674279998</v>
      </c>
      <c r="J89" s="10"/>
      <c r="K89" s="20">
        <f>SUM(K246:K248)</f>
        <v>188596.42885953747</v>
      </c>
      <c r="M89" s="3" t="s">
        <v>129</v>
      </c>
      <c r="N89" s="56"/>
      <c r="O89" s="56"/>
      <c r="P89" s="56"/>
    </row>
    <row r="90" spans="1:16" ht="12.75">
      <c r="A90" s="3" t="s">
        <v>126</v>
      </c>
      <c r="C90" s="9">
        <f t="shared" si="41"/>
        <v>179477.16364336415</v>
      </c>
      <c r="D90" s="10">
        <f aca="true" t="shared" si="72" ref="D90:I90">SUM(D249:D251)</f>
        <v>76991.9168294</v>
      </c>
      <c r="E90" s="10">
        <f t="shared" si="72"/>
        <v>18872.90504368639</v>
      </c>
      <c r="F90" s="10">
        <f t="shared" si="72"/>
        <v>26022.217509999995</v>
      </c>
      <c r="G90" s="10">
        <f t="shared" si="72"/>
        <v>4214.0885740354315</v>
      </c>
      <c r="H90" s="10">
        <f t="shared" si="72"/>
        <v>46673.51718460236</v>
      </c>
      <c r="I90" s="10">
        <f t="shared" si="72"/>
        <v>6702.518501639997</v>
      </c>
      <c r="J90" s="10"/>
      <c r="K90" s="20">
        <f>SUM(K249:K251)</f>
        <v>189329.4588352362</v>
      </c>
      <c r="M90" s="3" t="s">
        <v>130</v>
      </c>
      <c r="N90" s="56"/>
      <c r="O90" s="56"/>
      <c r="P90" s="56"/>
    </row>
    <row r="91" spans="1:16" ht="12.75">
      <c r="A91" s="3" t="s">
        <v>127</v>
      </c>
      <c r="C91" s="9">
        <f t="shared" si="41"/>
        <v>193637.6432637357</v>
      </c>
      <c r="D91" s="10">
        <f aca="true" t="shared" si="73" ref="D91:I91">SUM(D252:D254)</f>
        <v>73907.8623434</v>
      </c>
      <c r="E91" s="10">
        <f t="shared" si="73"/>
        <v>36323.902499634685</v>
      </c>
      <c r="F91" s="10">
        <f t="shared" si="73"/>
        <v>34708.755699999994</v>
      </c>
      <c r="G91" s="10">
        <f t="shared" si="73"/>
        <v>4214.0885740354315</v>
      </c>
      <c r="H91" s="10">
        <f t="shared" si="73"/>
        <v>46673.51718460236</v>
      </c>
      <c r="I91" s="10">
        <f t="shared" si="73"/>
        <v>-2190.483037936797</v>
      </c>
      <c r="J91" s="10"/>
      <c r="K91" s="20">
        <f>SUM(K252:K254)</f>
        <v>190417.22619242978</v>
      </c>
      <c r="M91" s="3" t="s">
        <v>131</v>
      </c>
      <c r="N91" s="56"/>
      <c r="O91" s="56"/>
      <c r="P91" s="56"/>
    </row>
    <row r="92" spans="3:16" ht="12.75">
      <c r="C92" s="9"/>
      <c r="D92" s="10"/>
      <c r="E92" s="10"/>
      <c r="F92" s="10"/>
      <c r="G92" s="10"/>
      <c r="H92" s="10"/>
      <c r="I92" s="10"/>
      <c r="J92" s="10"/>
      <c r="K92" s="20"/>
      <c r="N92" s="56"/>
      <c r="O92" s="56"/>
      <c r="P92" s="56"/>
    </row>
    <row r="93" spans="1:13" ht="12.75">
      <c r="A93" s="55" t="s">
        <v>132</v>
      </c>
      <c r="C93" s="9">
        <f>SUM(D93:I93)</f>
        <v>194109.97754688753</v>
      </c>
      <c r="D93" s="10">
        <f aca="true" t="shared" si="74" ref="D93:I93">SUM(D256:D258)</f>
        <v>68813.64867772498</v>
      </c>
      <c r="E93" s="10">
        <f t="shared" si="74"/>
        <v>42805.66753653392</v>
      </c>
      <c r="F93" s="10">
        <f t="shared" si="74"/>
        <v>32531.026899999997</v>
      </c>
      <c r="G93" s="10">
        <f t="shared" si="74"/>
        <v>4356.511395875207</v>
      </c>
      <c r="H93" s="10">
        <f t="shared" si="74"/>
        <v>48719.613459153436</v>
      </c>
      <c r="I93" s="10">
        <f t="shared" si="74"/>
        <v>-3116.4904223999956</v>
      </c>
      <c r="K93" s="20">
        <f>SUM(K256:K258)</f>
        <v>189528.44583046614</v>
      </c>
      <c r="L93" s="23"/>
      <c r="M93" s="55" t="s">
        <v>133</v>
      </c>
    </row>
    <row r="94" spans="1:13" ht="12.75">
      <c r="A94" s="55" t="s">
        <v>134</v>
      </c>
      <c r="C94" s="9">
        <f>SUM(D94:I94)</f>
        <v>177020.10729351762</v>
      </c>
      <c r="D94" s="10">
        <f aca="true" t="shared" si="75" ref="D94:I94">SUM(D259:D261)</f>
        <v>73690.43468822498</v>
      </c>
      <c r="E94" s="10">
        <f t="shared" si="75"/>
        <v>23825.513881984</v>
      </c>
      <c r="F94" s="10">
        <f t="shared" si="75"/>
        <v>20357.799</v>
      </c>
      <c r="G94" s="10">
        <f t="shared" si="75"/>
        <v>4356.511395875207</v>
      </c>
      <c r="H94" s="10">
        <f t="shared" si="75"/>
        <v>48719.613459153436</v>
      </c>
      <c r="I94" s="10">
        <f t="shared" si="75"/>
        <v>6070.2348682799975</v>
      </c>
      <c r="K94" s="20">
        <f>SUM(K259:K261)</f>
        <v>185943.06175439584</v>
      </c>
      <c r="L94" s="23"/>
      <c r="M94" s="55" t="s">
        <v>135</v>
      </c>
    </row>
    <row r="95" spans="1:13" ht="12.75">
      <c r="A95" s="55" t="s">
        <v>136</v>
      </c>
      <c r="C95" s="9">
        <f>SUM(D95:I95)</f>
        <v>182169.52287278563</v>
      </c>
      <c r="D95" s="10">
        <f aca="true" t="shared" si="76" ref="D95:I95">SUM(D262:D264)</f>
        <v>77186.72623222499</v>
      </c>
      <c r="E95" s="10">
        <f t="shared" si="76"/>
        <v>17361.849995252</v>
      </c>
      <c r="F95" s="10">
        <f t="shared" si="76"/>
        <v>27920.80605</v>
      </c>
      <c r="G95" s="10">
        <f t="shared" si="76"/>
        <v>4356.511395875207</v>
      </c>
      <c r="H95" s="10">
        <f t="shared" si="76"/>
        <v>48719.613459153436</v>
      </c>
      <c r="I95" s="10">
        <f t="shared" si="76"/>
        <v>6624.015740279995</v>
      </c>
      <c r="K95" s="20">
        <f>SUM(K262:K264)</f>
        <v>191906.53521550383</v>
      </c>
      <c r="L95" s="23"/>
      <c r="M95" s="55" t="s">
        <v>138</v>
      </c>
    </row>
    <row r="96" spans="1:13" ht="12.75">
      <c r="A96" s="55" t="s">
        <v>137</v>
      </c>
      <c r="C96" s="9">
        <f>SUM(D96:I96)</f>
        <v>192685.54381458045</v>
      </c>
      <c r="D96" s="10">
        <f aca="true" t="shared" si="77" ref="D96:I96">SUM(D265:D267)</f>
        <v>75332.46207022498</v>
      </c>
      <c r="E96" s="10">
        <f t="shared" si="77"/>
        <v>34426.74471720684</v>
      </c>
      <c r="F96" s="10">
        <f t="shared" si="77"/>
        <v>29148.8721</v>
      </c>
      <c r="G96" s="10">
        <f t="shared" si="77"/>
        <v>4356.511395875207</v>
      </c>
      <c r="H96" s="10">
        <f t="shared" si="77"/>
        <v>48719.613459153436</v>
      </c>
      <c r="I96" s="10">
        <f t="shared" si="77"/>
        <v>701.3400721199964</v>
      </c>
      <c r="K96" s="20">
        <f>SUM(K265:K267)</f>
        <v>193716.22292510344</v>
      </c>
      <c r="L96" s="23"/>
      <c r="M96" s="55" t="s">
        <v>139</v>
      </c>
    </row>
    <row r="97" spans="1:13" ht="12.75">
      <c r="A97" s="55"/>
      <c r="C97" s="9"/>
      <c r="D97" s="10"/>
      <c r="E97" s="10"/>
      <c r="F97" s="10"/>
      <c r="G97" s="10"/>
      <c r="H97" s="10"/>
      <c r="I97" s="10"/>
      <c r="K97" s="20"/>
      <c r="L97" s="23"/>
      <c r="M97" s="55"/>
    </row>
    <row r="98" spans="1:13" ht="12.75">
      <c r="A98" s="55" t="s">
        <v>140</v>
      </c>
      <c r="C98" s="9">
        <f>SUM(D98:I98)</f>
        <v>200089.58301195526</v>
      </c>
      <c r="D98" s="10">
        <f aca="true" t="shared" si="78" ref="D98:I98">SUM(D269:D271)</f>
        <v>71788.84139829999</v>
      </c>
      <c r="E98" s="10">
        <f t="shared" si="78"/>
        <v>42265.20664057345</v>
      </c>
      <c r="F98" s="10">
        <f t="shared" si="78"/>
        <v>29750.8114</v>
      </c>
      <c r="G98" s="10">
        <f t="shared" si="78"/>
        <v>4490.952877642499</v>
      </c>
      <c r="H98" s="10">
        <f t="shared" si="78"/>
        <v>51877.27737723931</v>
      </c>
      <c r="I98" s="10">
        <f t="shared" si="78"/>
        <v>-83.50668180000241</v>
      </c>
      <c r="K98" s="20">
        <f>SUM(K269:K271)</f>
        <v>199985.14228971023</v>
      </c>
      <c r="L98" s="23"/>
      <c r="M98" s="55" t="s">
        <v>141</v>
      </c>
    </row>
    <row r="99" spans="1:13" ht="12.75">
      <c r="A99" s="55" t="s">
        <v>142</v>
      </c>
      <c r="C99" s="9">
        <f>SUM(D99:I99)</f>
        <v>173642.47769628375</v>
      </c>
      <c r="D99" s="10">
        <f aca="true" t="shared" si="79" ref="D99:I99">SUM(D272:D274)</f>
        <v>74483.6795523</v>
      </c>
      <c r="E99" s="10">
        <f t="shared" si="79"/>
        <v>24721.661257581898</v>
      </c>
      <c r="F99" s="10">
        <f t="shared" si="79"/>
        <v>12601.3132</v>
      </c>
      <c r="G99" s="10">
        <f t="shared" si="79"/>
        <v>4490.952877642499</v>
      </c>
      <c r="H99" s="10">
        <f t="shared" si="79"/>
        <v>51877.27737723931</v>
      </c>
      <c r="I99" s="10">
        <f t="shared" si="79"/>
        <v>5467.593431520002</v>
      </c>
      <c r="K99" s="20">
        <f>SUM(K272:K274)</f>
        <v>180454.97508827448</v>
      </c>
      <c r="L99" s="23"/>
      <c r="M99" s="55" t="s">
        <v>143</v>
      </c>
    </row>
    <row r="100" spans="1:13" ht="12.75">
      <c r="A100" s="55" t="s">
        <v>144</v>
      </c>
      <c r="C100" s="9">
        <f>SUM(D100:I100)</f>
        <v>173412.6944981736</v>
      </c>
      <c r="D100" s="10">
        <f aca="true" t="shared" si="80" ref="D100:I100">SUM(D275:D277)</f>
        <v>78021.20272229999</v>
      </c>
      <c r="E100" s="10">
        <f t="shared" si="80"/>
        <v>18312.184288391796</v>
      </c>
      <c r="F100" s="10">
        <f t="shared" si="80"/>
        <v>9308.136422</v>
      </c>
      <c r="G100" s="10">
        <f t="shared" si="80"/>
        <v>4490.952877642499</v>
      </c>
      <c r="H100" s="10">
        <f t="shared" si="80"/>
        <v>51877.27737723931</v>
      </c>
      <c r="I100" s="10">
        <f t="shared" si="80"/>
        <v>11402.940810599992</v>
      </c>
      <c r="K100" s="20">
        <f>SUM(K275:K277)</f>
        <v>187620.92060510445</v>
      </c>
      <c r="L100" s="23"/>
      <c r="M100" s="55" t="s">
        <v>145</v>
      </c>
    </row>
    <row r="101" spans="1:13" ht="12.75">
      <c r="A101" s="55" t="s">
        <v>146</v>
      </c>
      <c r="C101" s="9">
        <f>SUM(D101:H101)</f>
        <v>184937.33685120678</v>
      </c>
      <c r="D101" s="10">
        <f>SUM(D278:D280)</f>
        <v>74032.59951629999</v>
      </c>
      <c r="E101" s="10">
        <f aca="true" t="shared" si="81" ref="E101:K101">SUM(E278:E280)</f>
        <v>33834.041812024996</v>
      </c>
      <c r="F101" s="11">
        <f t="shared" si="81"/>
        <v>20702.465268</v>
      </c>
      <c r="G101" s="10">
        <f t="shared" si="81"/>
        <v>4490.952877642499</v>
      </c>
      <c r="H101" s="10">
        <f t="shared" si="81"/>
        <v>51877.27737723931</v>
      </c>
      <c r="I101" s="10">
        <f t="shared" si="81"/>
        <v>4494.595659120002</v>
      </c>
      <c r="K101" s="20">
        <f t="shared" si="81"/>
        <v>195032.02781271542</v>
      </c>
      <c r="L101" s="23"/>
      <c r="M101" s="55" t="s">
        <v>147</v>
      </c>
    </row>
    <row r="102" spans="1:13" ht="12.75">
      <c r="A102" s="55"/>
      <c r="C102" s="9"/>
      <c r="D102" s="10"/>
      <c r="E102" s="10"/>
      <c r="F102" s="11"/>
      <c r="G102" s="10"/>
      <c r="H102" s="10"/>
      <c r="I102" s="10"/>
      <c r="K102" s="20"/>
      <c r="L102" s="23"/>
      <c r="M102" s="55"/>
    </row>
    <row r="103" spans="1:15" ht="12.75">
      <c r="A103" s="55" t="s">
        <v>148</v>
      </c>
      <c r="C103" s="9">
        <f>SUM(D103:I103)</f>
        <v>205943.67501531137</v>
      </c>
      <c r="D103" s="10">
        <f aca="true" t="shared" si="82" ref="D103:I103">SUM(D282:D284)</f>
        <v>69978.305981375</v>
      </c>
      <c r="E103" s="10">
        <f t="shared" si="82"/>
        <v>43723.501902191994</v>
      </c>
      <c r="F103" s="10">
        <f>SUM(F282:F284)</f>
        <v>31686.05177696</v>
      </c>
      <c r="G103" s="10">
        <f t="shared" si="82"/>
        <v>4494.70691505</v>
      </c>
      <c r="H103" s="10">
        <f t="shared" si="82"/>
        <v>54084.28314689438</v>
      </c>
      <c r="I103" s="10">
        <f t="shared" si="82"/>
        <v>1976.8252928400002</v>
      </c>
      <c r="K103" s="20">
        <f>SUM(K282:K284)</f>
        <v>208406.89454551227</v>
      </c>
      <c r="L103" s="23"/>
      <c r="M103" s="55" t="s">
        <v>152</v>
      </c>
      <c r="O103" s="20"/>
    </row>
    <row r="104" spans="1:15" ht="12.75">
      <c r="A104" s="55" t="s">
        <v>149</v>
      </c>
      <c r="C104" s="9">
        <f>SUM(D104:I104)</f>
        <v>180854.4050816074</v>
      </c>
      <c r="D104" s="10">
        <f aca="true" t="shared" si="83" ref="D104:I104">SUM(D285:D287)</f>
        <v>76114.37194737501</v>
      </c>
      <c r="E104" s="10">
        <f t="shared" si="83"/>
        <v>22777.554663568</v>
      </c>
      <c r="F104" s="10">
        <f t="shared" si="83"/>
        <v>15082.101623399998</v>
      </c>
      <c r="G104" s="10">
        <f t="shared" si="83"/>
        <v>4494.70691505</v>
      </c>
      <c r="H104" s="10">
        <f t="shared" si="83"/>
        <v>54084.28314689438</v>
      </c>
      <c r="I104" s="10">
        <f t="shared" si="83"/>
        <v>8301.386785319999</v>
      </c>
      <c r="K104" s="20">
        <f>SUM(K285:K287)</f>
        <v>191198.3328588442</v>
      </c>
      <c r="L104" s="23"/>
      <c r="M104" s="55" t="s">
        <v>153</v>
      </c>
      <c r="O104" s="20"/>
    </row>
    <row r="105" spans="1:15" ht="12.75">
      <c r="A105" s="55" t="s">
        <v>150</v>
      </c>
      <c r="C105" s="9">
        <f>SUM(D105:I105)</f>
        <v>179864.90666329538</v>
      </c>
      <c r="D105" s="10">
        <f>SUM(D288:D290)</f>
        <v>79166.47898137501</v>
      </c>
      <c r="E105" s="10">
        <f aca="true" t="shared" si="84" ref="E105:K105">SUM(E288:E290)</f>
        <v>16327.992752895996</v>
      </c>
      <c r="F105" s="10">
        <f t="shared" si="84"/>
        <v>17238.92295764</v>
      </c>
      <c r="G105" s="10">
        <f t="shared" si="84"/>
        <v>4494.70691505</v>
      </c>
      <c r="H105" s="10">
        <f t="shared" si="84"/>
        <v>54084.28314689438</v>
      </c>
      <c r="I105" s="10">
        <f t="shared" si="84"/>
        <v>8552.52190944</v>
      </c>
      <c r="J105" s="10"/>
      <c r="K105" s="20">
        <f t="shared" si="84"/>
        <v>190521.7609013036</v>
      </c>
      <c r="L105" s="23"/>
      <c r="M105" s="55" t="s">
        <v>154</v>
      </c>
      <c r="O105" s="20"/>
    </row>
    <row r="106" spans="1:15" ht="12.75">
      <c r="A106" s="55" t="s">
        <v>151</v>
      </c>
      <c r="C106" s="9">
        <f>SUM(D106:I106)</f>
        <v>197101.48117276735</v>
      </c>
      <c r="D106" s="10">
        <f aca="true" t="shared" si="85" ref="D106:I106">SUM(D291:D293)</f>
        <v>77158.386879375</v>
      </c>
      <c r="E106" s="10">
        <f t="shared" si="85"/>
        <v>38320.068205487994</v>
      </c>
      <c r="F106" s="10">
        <f t="shared" si="85"/>
        <v>23669.234621</v>
      </c>
      <c r="G106" s="10">
        <f t="shared" si="85"/>
        <v>4494.70691505</v>
      </c>
      <c r="H106" s="10">
        <f t="shared" si="85"/>
        <v>54084.28314689438</v>
      </c>
      <c r="I106" s="10">
        <f t="shared" si="85"/>
        <v>-625.1985950400004</v>
      </c>
      <c r="K106" s="20">
        <f>SUM(K291:K293)</f>
        <v>196322.45361017267</v>
      </c>
      <c r="L106" s="23"/>
      <c r="M106" s="55" t="s">
        <v>155</v>
      </c>
      <c r="O106" s="20"/>
    </row>
    <row r="107" spans="1:15" ht="12.75">
      <c r="A107" s="55"/>
      <c r="C107" s="78"/>
      <c r="D107" s="10"/>
      <c r="E107" s="10"/>
      <c r="F107" s="10"/>
      <c r="G107" s="10"/>
      <c r="H107" s="10"/>
      <c r="I107" s="10"/>
      <c r="K107" s="20"/>
      <c r="L107" s="23"/>
      <c r="M107" s="55"/>
      <c r="O107" s="20"/>
    </row>
    <row r="108" spans="1:15" ht="12.75">
      <c r="A108" s="55" t="s">
        <v>156</v>
      </c>
      <c r="C108" s="9">
        <f>SUM(D108:I108)</f>
        <v>204713.65020231475</v>
      </c>
      <c r="D108" s="10">
        <f aca="true" t="shared" si="86" ref="D108:I108">SUM(D295:D297)</f>
        <v>71846.43942575001</v>
      </c>
      <c r="E108" s="10">
        <f t="shared" si="86"/>
        <v>43325.356429935004</v>
      </c>
      <c r="F108" s="10">
        <f t="shared" si="86"/>
        <v>26001.375186999998</v>
      </c>
      <c r="G108" s="10">
        <f t="shared" si="86"/>
        <v>4598.666802450007</v>
      </c>
      <c r="H108" s="10">
        <f t="shared" si="86"/>
        <v>60102.22903981974</v>
      </c>
      <c r="I108" s="10">
        <f t="shared" si="86"/>
        <v>-1160.4166826400005</v>
      </c>
      <c r="J108" s="10"/>
      <c r="K108" s="20">
        <f>SUM(K295:K297)</f>
        <v>203267.71512337652</v>
      </c>
      <c r="L108" s="23"/>
      <c r="M108" s="55" t="s">
        <v>160</v>
      </c>
      <c r="O108" s="20"/>
    </row>
    <row r="109" spans="1:15" ht="12.75">
      <c r="A109" s="55" t="s">
        <v>157</v>
      </c>
      <c r="C109" s="9">
        <f>SUM(D109:I109)</f>
        <v>182111.95058616978</v>
      </c>
      <c r="D109" s="10">
        <f aca="true" t="shared" si="87" ref="D109:I109">SUM(D298:D300)</f>
        <v>78129.75431575</v>
      </c>
      <c r="E109" s="10">
        <f t="shared" si="87"/>
        <v>22882.416969440004</v>
      </c>
      <c r="F109" s="10">
        <f t="shared" si="87"/>
        <v>11791.68511319</v>
      </c>
      <c r="G109" s="10">
        <f t="shared" si="87"/>
        <v>4598.666802450007</v>
      </c>
      <c r="H109" s="10">
        <f t="shared" si="87"/>
        <v>60102.22903981974</v>
      </c>
      <c r="I109" s="10">
        <f t="shared" si="87"/>
        <v>4607.198345520001</v>
      </c>
      <c r="J109" s="10"/>
      <c r="K109" s="20">
        <f>SUM(K298:K300)</f>
        <v>187852.74163396657</v>
      </c>
      <c r="L109" s="23"/>
      <c r="M109" s="55" t="s">
        <v>161</v>
      </c>
      <c r="O109" s="20"/>
    </row>
    <row r="110" spans="1:15" ht="12.75">
      <c r="A110" s="55" t="s">
        <v>158</v>
      </c>
      <c r="C110" s="9">
        <f>SUM(D110:I110)</f>
        <v>181635.61179768972</v>
      </c>
      <c r="D110" s="10">
        <f aca="true" t="shared" si="88" ref="D110:I110">SUM(D301:D303)</f>
        <v>77928.17468575</v>
      </c>
      <c r="E110" s="10">
        <f>SUM(E301:E303)</f>
        <v>17735.540935049998</v>
      </c>
      <c r="F110" s="10">
        <f t="shared" si="88"/>
        <v>10742.13555754</v>
      </c>
      <c r="G110" s="10">
        <f t="shared" si="88"/>
        <v>4598.666802450007</v>
      </c>
      <c r="H110" s="10">
        <f t="shared" si="88"/>
        <v>60102.22903981974</v>
      </c>
      <c r="I110" s="10">
        <f t="shared" si="88"/>
        <v>10528.86477708</v>
      </c>
      <c r="J110" s="10"/>
      <c r="K110" s="20">
        <f>SUM(K301:K303)</f>
        <v>194755.08444086328</v>
      </c>
      <c r="L110" s="23"/>
      <c r="M110" s="55" t="s">
        <v>162</v>
      </c>
      <c r="O110" s="20"/>
    </row>
    <row r="111" spans="1:15" ht="12.75">
      <c r="A111" s="55" t="s">
        <v>159</v>
      </c>
      <c r="C111" s="9">
        <f>SUM(D111:I111)</f>
        <v>196394.15994297536</v>
      </c>
      <c r="D111" s="10">
        <f aca="true" t="shared" si="89" ref="D111:I111">SUM(D304:D306)</f>
        <v>80104.77859375</v>
      </c>
      <c r="E111" s="10">
        <f t="shared" si="89"/>
        <v>31840.365666740006</v>
      </c>
      <c r="F111" s="10">
        <f t="shared" si="89"/>
        <v>17055.606330749997</v>
      </c>
      <c r="G111" s="10">
        <f t="shared" si="89"/>
        <v>4598.666802450007</v>
      </c>
      <c r="H111" s="10">
        <f t="shared" si="89"/>
        <v>60102.22903981974</v>
      </c>
      <c r="I111" s="10">
        <f t="shared" si="89"/>
        <v>2692.5135094656002</v>
      </c>
      <c r="J111" s="10"/>
      <c r="K111" s="20">
        <f>SUM(K304:K306)</f>
        <v>199749.16146276938</v>
      </c>
      <c r="L111" s="23"/>
      <c r="M111" s="55" t="s">
        <v>163</v>
      </c>
      <c r="N111" s="10"/>
      <c r="O111" s="20"/>
    </row>
    <row r="112" spans="1:15" ht="12.75">
      <c r="A112" s="55"/>
      <c r="C112" s="9"/>
      <c r="D112" s="10"/>
      <c r="E112" s="10"/>
      <c r="F112" s="10"/>
      <c r="G112" s="10"/>
      <c r="H112" s="10"/>
      <c r="I112" s="10"/>
      <c r="J112" s="10"/>
      <c r="K112" s="20"/>
      <c r="L112" s="23"/>
      <c r="M112" s="55"/>
      <c r="N112" s="10"/>
      <c r="O112" s="20"/>
    </row>
    <row r="113" spans="1:14" ht="12.75">
      <c r="A113" s="55" t="s">
        <v>164</v>
      </c>
      <c r="C113" s="9">
        <f>SUM(D113:I113)</f>
        <v>208440.80747717744</v>
      </c>
      <c r="D113" s="10">
        <f aca="true" t="shared" si="90" ref="D113:I113">SUM(D308:D310)</f>
        <v>72807.650330675</v>
      </c>
      <c r="E113" s="10">
        <f t="shared" si="90"/>
        <v>45472.772242006</v>
      </c>
      <c r="F113" s="11">
        <f t="shared" si="90"/>
        <v>27028.930346898185</v>
      </c>
      <c r="G113" s="10">
        <f t="shared" si="90"/>
        <v>4555.702207462498</v>
      </c>
      <c r="H113" s="10">
        <f t="shared" si="90"/>
        <v>59643.54069415976</v>
      </c>
      <c r="I113" s="10">
        <f t="shared" si="90"/>
        <v>-1067.7883440240003</v>
      </c>
      <c r="J113" s="10"/>
      <c r="K113" s="20">
        <f>SUM(K308:K310)</f>
        <v>207110.29176967044</v>
      </c>
      <c r="L113" s="23"/>
      <c r="M113" s="55" t="s">
        <v>165</v>
      </c>
      <c r="N113" s="10"/>
    </row>
    <row r="114" spans="1:22" ht="12.75">
      <c r="A114" s="55" t="s">
        <v>166</v>
      </c>
      <c r="C114" s="9">
        <f>SUM(D114:I114)</f>
        <v>178415.3031927051</v>
      </c>
      <c r="D114" s="10">
        <f aca="true" t="shared" si="91" ref="D114:I114">SUM(D311:D313)</f>
        <v>75753.113582675</v>
      </c>
      <c r="E114" s="10">
        <f t="shared" si="91"/>
        <v>18897.507571460003</v>
      </c>
      <c r="F114" s="11">
        <f t="shared" si="91"/>
        <v>11439.858450483816</v>
      </c>
      <c r="G114" s="10">
        <f t="shared" si="91"/>
        <v>4555.702207462498</v>
      </c>
      <c r="H114" s="10">
        <f>SUM(H311:H313)</f>
        <v>59643.54069415976</v>
      </c>
      <c r="I114" s="10">
        <f t="shared" si="91"/>
        <v>8125.580686464</v>
      </c>
      <c r="J114" s="10"/>
      <c r="K114" s="20">
        <f>SUM(K311:K313)</f>
        <v>188540.16810293033</v>
      </c>
      <c r="L114" s="23"/>
      <c r="M114" s="55" t="s">
        <v>167</v>
      </c>
      <c r="P114" s="10"/>
      <c r="Q114" s="10"/>
      <c r="R114" s="10"/>
      <c r="S114" s="10"/>
      <c r="T114" s="10"/>
      <c r="U114" s="10"/>
      <c r="V114" s="10"/>
    </row>
    <row r="115" spans="1:22" ht="12.75">
      <c r="A115" s="55" t="s">
        <v>168</v>
      </c>
      <c r="C115" s="9">
        <f>SUM(D115:I115)</f>
        <v>177823.85654290815</v>
      </c>
      <c r="D115" s="10">
        <f>SUM(D314:D316)</f>
        <v>78478.820672675</v>
      </c>
      <c r="E115" s="10">
        <f aca="true" t="shared" si="92" ref="E115:K115">SUM(E314:E316)</f>
        <v>15781.091292897998</v>
      </c>
      <c r="F115" s="10">
        <f t="shared" si="92"/>
        <v>10307.424572039281</v>
      </c>
      <c r="G115" s="10">
        <f t="shared" si="92"/>
        <v>4555.702207462498</v>
      </c>
      <c r="H115" s="10">
        <f t="shared" si="92"/>
        <v>59643.54069415976</v>
      </c>
      <c r="I115" s="10">
        <f t="shared" si="92"/>
        <v>9057.277103673601</v>
      </c>
      <c r="J115" s="10"/>
      <c r="K115" s="20">
        <f t="shared" si="92"/>
        <v>189109.66006485655</v>
      </c>
      <c r="L115" s="23"/>
      <c r="M115" s="55" t="s">
        <v>169</v>
      </c>
      <c r="O115" s="10"/>
      <c r="P115" s="10"/>
      <c r="Q115" s="10"/>
      <c r="R115" s="10"/>
      <c r="S115" s="10"/>
      <c r="T115" s="10"/>
      <c r="U115" s="10"/>
      <c r="V115" s="10"/>
    </row>
    <row r="116" spans="1:22" ht="12.75">
      <c r="A116" s="55" t="s">
        <v>170</v>
      </c>
      <c r="C116" s="9">
        <f>SUM(D116:I116)</f>
        <v>197451.32327011047</v>
      </c>
      <c r="D116" s="10">
        <f>SUM(D317:D319)</f>
        <v>80330.33268067501</v>
      </c>
      <c r="E116" s="10">
        <f aca="true" t="shared" si="93" ref="E116:K116">SUM(E317:E319)</f>
        <v>32204.119144998</v>
      </c>
      <c r="F116" s="11">
        <f t="shared" si="93"/>
        <v>18025.06619449683</v>
      </c>
      <c r="G116" s="10">
        <f t="shared" si="93"/>
        <v>4555.702207462498</v>
      </c>
      <c r="H116" s="10">
        <f t="shared" si="93"/>
        <v>59643.54069415976</v>
      </c>
      <c r="I116" s="10">
        <f t="shared" si="93"/>
        <v>2692.5623483184</v>
      </c>
      <c r="J116" s="10"/>
      <c r="K116" s="20">
        <f t="shared" si="93"/>
        <v>200806.38564546747</v>
      </c>
      <c r="L116" s="23"/>
      <c r="M116" s="55" t="s">
        <v>171</v>
      </c>
      <c r="O116" s="10"/>
      <c r="P116" s="10"/>
      <c r="Q116" s="10"/>
      <c r="R116" s="10"/>
      <c r="S116" s="10"/>
      <c r="T116" s="10"/>
      <c r="U116" s="10"/>
      <c r="V116" s="10"/>
    </row>
    <row r="117" spans="1:22" ht="12.75">
      <c r="A117" s="55"/>
      <c r="C117" s="9"/>
      <c r="D117" s="10"/>
      <c r="E117" s="10"/>
      <c r="F117" s="11"/>
      <c r="G117" s="10"/>
      <c r="H117" s="10"/>
      <c r="I117" s="10"/>
      <c r="J117" s="10"/>
      <c r="K117" s="20"/>
      <c r="L117" s="23"/>
      <c r="M117" s="55"/>
      <c r="O117" s="10"/>
      <c r="P117" s="10"/>
      <c r="Q117" s="10"/>
      <c r="R117" s="10"/>
      <c r="S117" s="10"/>
      <c r="T117" s="10"/>
      <c r="U117" s="10"/>
      <c r="V117" s="10"/>
    </row>
    <row r="118" spans="1:22" ht="12.75">
      <c r="A118" s="55" t="s">
        <v>172</v>
      </c>
      <c r="C118" s="9">
        <f>IF(SUM(C321:C323)=SUM(D118:I118),SUM(C321:C323),"Sumfejl")</f>
        <v>193320.2940942836</v>
      </c>
      <c r="D118" s="10">
        <f aca="true" t="shared" si="94" ref="D118:I118">SUM(D321:D323)</f>
        <v>71876.647778625</v>
      </c>
      <c r="E118" s="10">
        <f t="shared" si="94"/>
        <v>35816.622804928</v>
      </c>
      <c r="F118" s="11">
        <f t="shared" si="94"/>
        <v>19469.78446383</v>
      </c>
      <c r="G118" s="10">
        <f t="shared" si="94"/>
        <v>4671.65112914249</v>
      </c>
      <c r="H118" s="10">
        <f t="shared" si="94"/>
        <v>62614.74070262532</v>
      </c>
      <c r="I118" s="10">
        <f t="shared" si="94"/>
        <v>-1129.1527848672</v>
      </c>
      <c r="J118" s="10"/>
      <c r="K118" s="20">
        <f>SUM(K321:K323)</f>
        <v>191913.3153378201</v>
      </c>
      <c r="L118" s="23"/>
      <c r="M118" s="55" t="s">
        <v>176</v>
      </c>
      <c r="O118" s="10"/>
      <c r="P118" s="10"/>
      <c r="Q118" s="10"/>
      <c r="R118" s="10"/>
      <c r="S118" s="10"/>
      <c r="T118" s="10"/>
      <c r="U118" s="10"/>
      <c r="V118" s="10"/>
    </row>
    <row r="119" spans="1:22" ht="12.75">
      <c r="A119" s="55" t="s">
        <v>173</v>
      </c>
      <c r="C119" s="9">
        <f>IF(SUM(C324:C326)=SUM(D119:I119),SUM(C324:C326),"Sumfejl")</f>
        <v>187255.9865082068</v>
      </c>
      <c r="D119" s="10">
        <f aca="true" t="shared" si="95" ref="D119:I119">SUM(D324:D326)</f>
        <v>85358.69763262499</v>
      </c>
      <c r="E119" s="10">
        <f t="shared" si="95"/>
        <v>20501.286895907997</v>
      </c>
      <c r="F119" s="11">
        <f t="shared" si="95"/>
        <v>6391.454402290001</v>
      </c>
      <c r="G119" s="10">
        <f t="shared" si="95"/>
        <v>4671.65112914249</v>
      </c>
      <c r="H119" s="10">
        <f t="shared" si="95"/>
        <v>62614.74070262532</v>
      </c>
      <c r="I119" s="10">
        <f t="shared" si="95"/>
        <v>7718.155745616001</v>
      </c>
      <c r="K119" s="20">
        <f>SUM(K324:K326)</f>
        <v>196873.1803181974</v>
      </c>
      <c r="L119" s="23"/>
      <c r="M119" s="55" t="s">
        <v>177</v>
      </c>
      <c r="O119" s="10"/>
      <c r="P119" s="10"/>
      <c r="Q119" s="10"/>
      <c r="R119" s="10"/>
      <c r="S119" s="10"/>
      <c r="T119" s="10"/>
      <c r="U119" s="10"/>
      <c r="V119" s="10"/>
    </row>
    <row r="120" spans="1:22" ht="12.75">
      <c r="A120" s="55" t="s">
        <v>174</v>
      </c>
      <c r="C120" s="9">
        <f>IF(SUM(C327:C329)=SUM(D120:I120),SUM(C327:C329),"Sumfejl")</f>
        <v>176224.7971946576</v>
      </c>
      <c r="D120" s="10">
        <f aca="true" t="shared" si="96" ref="D120:I120">SUM(D327:D329)</f>
        <v>79471.618430625</v>
      </c>
      <c r="E120" s="10">
        <f t="shared" si="96"/>
        <v>17163.107601532</v>
      </c>
      <c r="F120" s="10">
        <f t="shared" si="96"/>
        <v>2117.1879080400004</v>
      </c>
      <c r="G120" s="10">
        <f t="shared" si="96"/>
        <v>4671.65112914249</v>
      </c>
      <c r="H120" s="10">
        <f t="shared" si="96"/>
        <v>62614.74070262532</v>
      </c>
      <c r="I120" s="10">
        <f t="shared" si="96"/>
        <v>10186.4914226928</v>
      </c>
      <c r="J120" s="10"/>
      <c r="K120" s="20">
        <f>SUM(K327:K329)</f>
        <v>188917.65614758673</v>
      </c>
      <c r="L120" s="23"/>
      <c r="M120" s="55" t="s">
        <v>178</v>
      </c>
      <c r="O120" s="10"/>
      <c r="P120" s="10"/>
      <c r="Q120" s="10"/>
      <c r="R120" s="10"/>
      <c r="S120" s="10"/>
      <c r="T120" s="10"/>
      <c r="U120" s="10"/>
      <c r="V120" s="10"/>
    </row>
    <row r="121" spans="1:22" ht="12.75">
      <c r="A121" s="55" t="s">
        <v>175</v>
      </c>
      <c r="B121" s="25"/>
      <c r="C121" s="9">
        <f>IF(SUM(C330:C332)=SUM(D121:I121),SUM(C330:C332),"Sumfejl")</f>
        <v>190229.69896424317</v>
      </c>
      <c r="D121" s="10">
        <f>SUM(D330:D332)</f>
        <v>77861.35184662501</v>
      </c>
      <c r="E121" s="10">
        <f aca="true" t="shared" si="97" ref="E121:K121">SUM(E330:E332)</f>
        <v>30838.985125955995</v>
      </c>
      <c r="F121" s="10">
        <f t="shared" si="97"/>
        <v>10097.940231600001</v>
      </c>
      <c r="G121" s="10">
        <f t="shared" si="97"/>
        <v>4671.65112914249</v>
      </c>
      <c r="H121" s="10">
        <f t="shared" si="97"/>
        <v>62614.74070262532</v>
      </c>
      <c r="I121" s="10">
        <f>SUM(I330:I332)</f>
        <v>4145.029928294401</v>
      </c>
      <c r="J121" s="10"/>
      <c r="K121" s="20">
        <f t="shared" si="97"/>
        <v>195394.60590347688</v>
      </c>
      <c r="L121" s="23"/>
      <c r="M121" s="55" t="s">
        <v>179</v>
      </c>
      <c r="O121" s="10"/>
      <c r="P121" s="10"/>
      <c r="Q121" s="10"/>
      <c r="R121" s="10"/>
      <c r="S121" s="10"/>
      <c r="T121" s="10"/>
      <c r="U121" s="10"/>
      <c r="V121" s="10"/>
    </row>
    <row r="122" spans="1:22" ht="12.75">
      <c r="A122" s="55"/>
      <c r="B122" s="25"/>
      <c r="C122" s="9"/>
      <c r="D122" s="10"/>
      <c r="E122" s="10"/>
      <c r="F122" s="10"/>
      <c r="G122" s="10"/>
      <c r="H122" s="10"/>
      <c r="I122" s="10"/>
      <c r="J122" s="10"/>
      <c r="K122" s="20"/>
      <c r="L122" s="23"/>
      <c r="M122" s="55"/>
      <c r="O122" s="10"/>
      <c r="P122" s="10"/>
      <c r="Q122" s="10"/>
      <c r="R122" s="10"/>
      <c r="S122" s="10"/>
      <c r="T122" s="10"/>
      <c r="U122" s="10"/>
      <c r="V122" s="10"/>
    </row>
    <row r="123" spans="1:22" ht="12.75">
      <c r="A123" s="55" t="s">
        <v>180</v>
      </c>
      <c r="B123" s="25"/>
      <c r="C123" s="9">
        <f aca="true" t="shared" si="98" ref="C123:I123">SUM(C334:C336)</f>
        <v>177994.36618949746</v>
      </c>
      <c r="D123" s="10">
        <f t="shared" si="98"/>
        <v>67184.48763799999</v>
      </c>
      <c r="E123" s="10">
        <f t="shared" si="98"/>
        <v>28528.57315108</v>
      </c>
      <c r="F123" s="10">
        <f t="shared" si="98"/>
        <v>13560.07129013</v>
      </c>
      <c r="G123" s="10">
        <f t="shared" si="98"/>
        <v>4680.732818790005</v>
      </c>
      <c r="H123" s="10">
        <f t="shared" si="98"/>
        <v>64866.67861308144</v>
      </c>
      <c r="I123" s="10">
        <f t="shared" si="98"/>
        <v>-826.1773215840052</v>
      </c>
      <c r="J123" s="10"/>
      <c r="K123" s="20">
        <f>SUM(K334:K336)</f>
        <v>176964.9094533328</v>
      </c>
      <c r="L123" s="23"/>
      <c r="M123" s="55" t="s">
        <v>184</v>
      </c>
      <c r="O123" s="10"/>
      <c r="P123" s="10"/>
      <c r="Q123" s="10"/>
      <c r="R123" s="10"/>
      <c r="S123" s="10"/>
      <c r="T123" s="10"/>
      <c r="U123" s="10"/>
      <c r="V123" s="10"/>
    </row>
    <row r="124" spans="1:22" ht="12.75">
      <c r="A124" s="55" t="s">
        <v>181</v>
      </c>
      <c r="B124" s="25"/>
      <c r="C124" s="9">
        <f>IF(SUM(C337:C339)=SUM(D124:I124),SUM(C337:C339),"Sumfejl")</f>
        <v>162932.71008720822</v>
      </c>
      <c r="D124" s="10">
        <f>SUM(D337:D339)</f>
        <v>62118.168168000004</v>
      </c>
      <c r="E124" s="10">
        <f aca="true" t="shared" si="99" ref="E124:K124">SUM(E337:E339)</f>
        <v>17312.611569400004</v>
      </c>
      <c r="F124" s="11">
        <f t="shared" si="99"/>
        <v>5922.0712069</v>
      </c>
      <c r="G124" s="10">
        <f t="shared" si="99"/>
        <v>4680.732818790005</v>
      </c>
      <c r="H124" s="10">
        <f t="shared" si="99"/>
        <v>64866.67861308144</v>
      </c>
      <c r="I124" s="10">
        <f t="shared" si="99"/>
        <v>8032.447711036795</v>
      </c>
      <c r="J124" s="10"/>
      <c r="K124" s="20">
        <f t="shared" si="99"/>
        <v>172941.52682422922</v>
      </c>
      <c r="L124" s="23"/>
      <c r="M124" s="55" t="s">
        <v>185</v>
      </c>
      <c r="O124" s="10"/>
      <c r="P124" s="10"/>
      <c r="Q124" s="10"/>
      <c r="R124" s="10"/>
      <c r="S124" s="10"/>
      <c r="T124" s="10"/>
      <c r="U124" s="10"/>
      <c r="V124" s="10"/>
    </row>
    <row r="125" spans="1:22" ht="12.75">
      <c r="A125" s="55" t="s">
        <v>182</v>
      </c>
      <c r="B125" s="25"/>
      <c r="C125" s="9">
        <f>IF(SUM(C340:C342)=SUM(D125:I125),SUM(C340:C342),"Sumfejl")</f>
        <v>167022.52830407137</v>
      </c>
      <c r="D125" s="10">
        <f>SUM(D340:D342)</f>
        <v>69079.38289600001</v>
      </c>
      <c r="E125" s="10">
        <f aca="true" t="shared" si="100" ref="E125:K125">SUM(E340:E342)</f>
        <v>12668.847056023122</v>
      </c>
      <c r="F125" s="10">
        <f t="shared" si="100"/>
        <v>5254.896790299999</v>
      </c>
      <c r="G125" s="10">
        <f t="shared" si="100"/>
        <v>4680.732818790005</v>
      </c>
      <c r="H125" s="10">
        <f t="shared" si="100"/>
        <v>64866.67861308144</v>
      </c>
      <c r="I125" s="10">
        <f t="shared" si="100"/>
        <v>10471.9901298768</v>
      </c>
      <c r="J125" s="10"/>
      <c r="K125" s="20">
        <f t="shared" si="100"/>
        <v>180071.13239741826</v>
      </c>
      <c r="L125" s="23"/>
      <c r="M125" s="55" t="s">
        <v>186</v>
      </c>
      <c r="O125" s="10"/>
      <c r="P125" s="10"/>
      <c r="Q125" s="10"/>
      <c r="R125" s="10"/>
      <c r="S125" s="10"/>
      <c r="T125" s="10"/>
      <c r="U125" s="10"/>
      <c r="V125" s="10"/>
    </row>
    <row r="126" spans="1:22" ht="12.75">
      <c r="A126" s="55" t="s">
        <v>183</v>
      </c>
      <c r="B126" s="25"/>
      <c r="C126" s="9">
        <f>IF(SUM(C343:C345)=SUM(D126:I126),SUM(C343:C345),"Sumfejl")</f>
        <v>175475.43219264905</v>
      </c>
      <c r="D126" s="10">
        <f>SUM(D343:D345)</f>
        <v>65267.15407399999</v>
      </c>
      <c r="E126" s="10">
        <f aca="true" t="shared" si="101" ref="E126:K126">SUM(E343:E345)</f>
        <v>25103.1427348044</v>
      </c>
      <c r="F126" s="11">
        <f t="shared" si="101"/>
        <v>8458.72998497</v>
      </c>
      <c r="G126" s="10">
        <f t="shared" si="101"/>
        <v>4680.732818790005</v>
      </c>
      <c r="H126" s="10">
        <f t="shared" si="101"/>
        <v>64866.67861308144</v>
      </c>
      <c r="I126" s="10">
        <f t="shared" si="101"/>
        <v>7098.993967003192</v>
      </c>
      <c r="J126" s="10"/>
      <c r="K126" s="20">
        <f t="shared" si="101"/>
        <v>184321.12060408117</v>
      </c>
      <c r="L126" s="23"/>
      <c r="M126" s="55" t="s">
        <v>187</v>
      </c>
      <c r="O126" s="54"/>
      <c r="P126" s="10"/>
      <c r="Q126" s="10"/>
      <c r="R126" s="10"/>
      <c r="S126" s="10"/>
      <c r="T126" s="10"/>
      <c r="U126" s="10"/>
      <c r="V126" s="10"/>
    </row>
    <row r="127" spans="1:22" ht="12.75">
      <c r="A127" s="55"/>
      <c r="B127" s="25"/>
      <c r="C127" s="9"/>
      <c r="D127" s="10"/>
      <c r="E127" s="10"/>
      <c r="F127" s="11"/>
      <c r="G127" s="10"/>
      <c r="H127" s="10"/>
      <c r="I127" s="10"/>
      <c r="J127" s="10"/>
      <c r="K127" s="20"/>
      <c r="L127" s="23"/>
      <c r="M127" s="55"/>
      <c r="O127" s="10"/>
      <c r="P127" s="10"/>
      <c r="Q127" s="10"/>
      <c r="R127" s="10"/>
      <c r="S127" s="10"/>
      <c r="T127" s="10"/>
      <c r="U127" s="10"/>
      <c r="V127" s="10"/>
    </row>
    <row r="128" spans="1:22" ht="12.75">
      <c r="A128" s="55" t="str">
        <f>Produktion!A128</f>
        <v>1. kvartal 2021</v>
      </c>
      <c r="B128" s="25"/>
      <c r="C128" s="9">
        <f>SUM(D128:I128)</f>
        <v>189540.01097848394</v>
      </c>
      <c r="D128" s="10">
        <f aca="true" t="shared" si="102" ref="D128:I128">SUM(D347:D349)</f>
        <v>59571.812898</v>
      </c>
      <c r="E128" s="10">
        <f t="shared" si="102"/>
        <v>33962.1270781289</v>
      </c>
      <c r="F128" s="10">
        <f t="shared" si="102"/>
        <v>15783.571400281042</v>
      </c>
      <c r="G128" s="10">
        <f t="shared" si="102"/>
        <v>4567.453648447505</v>
      </c>
      <c r="H128" s="10">
        <f t="shared" si="102"/>
        <v>73650.6778926169</v>
      </c>
      <c r="I128" s="10">
        <f t="shared" si="102"/>
        <v>2004.3680610096012</v>
      </c>
      <c r="J128" s="10"/>
      <c r="K128" s="20">
        <f>SUM(K347:K349)</f>
        <v>192037.55012444293</v>
      </c>
      <c r="L128" s="23"/>
      <c r="M128" s="55" t="str">
        <f>Produktion!J128</f>
        <v>1. Quarter 2021</v>
      </c>
      <c r="O128" s="10"/>
      <c r="P128" s="10"/>
      <c r="Q128" s="10"/>
      <c r="R128" s="10"/>
      <c r="S128" s="10"/>
      <c r="T128" s="10"/>
      <c r="U128" s="10"/>
      <c r="V128" s="10"/>
    </row>
    <row r="129" spans="1:22" ht="12.75">
      <c r="A129" s="55" t="str">
        <f>Produktion!A129</f>
        <v>2. kvartal 2021</v>
      </c>
      <c r="B129" s="25"/>
      <c r="C129" s="9">
        <f>SUM(D129:I129)</f>
        <v>176174.8444986466</v>
      </c>
      <c r="D129" s="10">
        <f aca="true" t="shared" si="103" ref="D129:I129">SUM(D350:D352)</f>
        <v>67569.8641</v>
      </c>
      <c r="E129" s="10">
        <f t="shared" si="103"/>
        <v>17292.109494914403</v>
      </c>
      <c r="F129" s="10">
        <f t="shared" si="103"/>
        <v>6715.083905348556</v>
      </c>
      <c r="G129" s="10">
        <f t="shared" si="103"/>
        <v>4567.453648447505</v>
      </c>
      <c r="H129" s="10">
        <f t="shared" si="103"/>
        <v>73650.6778926169</v>
      </c>
      <c r="I129" s="10">
        <f t="shared" si="103"/>
        <v>6379.655457319206</v>
      </c>
      <c r="J129" s="10"/>
      <c r="K129" s="20">
        <f>SUM(K350:K352)</f>
        <v>184124.20247951563</v>
      </c>
      <c r="L129" s="23"/>
      <c r="M129" s="55" t="str">
        <f>Produktion!J129</f>
        <v>2. Quarter 2021</v>
      </c>
      <c r="O129" s="10"/>
      <c r="P129" s="10"/>
      <c r="Q129" s="10"/>
      <c r="R129" s="10"/>
      <c r="S129" s="10"/>
      <c r="T129" s="10"/>
      <c r="U129" s="10"/>
      <c r="V129" s="10"/>
    </row>
    <row r="130" spans="1:22" ht="12.75">
      <c r="A130" s="55" t="str">
        <f>Produktion!A130</f>
        <v>3. kvartal 2021</v>
      </c>
      <c r="B130" s="25"/>
      <c r="C130" s="9">
        <f>SUM(D130:I130)</f>
        <v>179749.63494982675</v>
      </c>
      <c r="D130" s="10">
        <f aca="true" t="shared" si="104" ref="D130:I130">SUM(D353:D355)</f>
        <v>73207.994482</v>
      </c>
      <c r="E130" s="10">
        <f t="shared" si="104"/>
        <v>11022.493574660744</v>
      </c>
      <c r="F130" s="10">
        <f t="shared" si="104"/>
        <v>9547.456550925588</v>
      </c>
      <c r="G130" s="10">
        <f t="shared" si="104"/>
        <v>4567.453648447505</v>
      </c>
      <c r="H130" s="10">
        <f t="shared" si="104"/>
        <v>73650.6778926169</v>
      </c>
      <c r="I130" s="10">
        <f t="shared" si="104"/>
        <v>7753.558801176001</v>
      </c>
      <c r="J130" s="10"/>
      <c r="K130" s="20">
        <f>SUM(K353:K355)</f>
        <v>189410.9426722607</v>
      </c>
      <c r="L130" s="23"/>
      <c r="M130" s="55" t="str">
        <f>Produktion!J130</f>
        <v>3. Quarter 2021</v>
      </c>
      <c r="O130" s="10"/>
      <c r="P130" s="10"/>
      <c r="Q130" s="10"/>
      <c r="R130" s="10"/>
      <c r="S130" s="10"/>
      <c r="T130" s="10"/>
      <c r="U130" s="10"/>
      <c r="V130" s="10"/>
    </row>
    <row r="131" spans="1:22" ht="12.75">
      <c r="A131" s="55" t="str">
        <f>Produktion!A131</f>
        <v>4. kvartal 2021</v>
      </c>
      <c r="B131" s="25"/>
      <c r="C131" s="9">
        <f>SUM(D131:I131)</f>
        <v>189363.58216914407</v>
      </c>
      <c r="D131" s="10">
        <f aca="true" t="shared" si="105" ref="D131:I131">SUM(D356:D358)</f>
        <v>72817.63527999999</v>
      </c>
      <c r="E131" s="10">
        <f t="shared" si="105"/>
        <v>23024.230280587806</v>
      </c>
      <c r="F131" s="10">
        <f t="shared" si="105"/>
        <v>13913.346985362268</v>
      </c>
      <c r="G131" s="10">
        <f t="shared" si="105"/>
        <v>4567.453648447505</v>
      </c>
      <c r="H131" s="10">
        <f t="shared" si="105"/>
        <v>73650.6778926169</v>
      </c>
      <c r="I131" s="10">
        <f t="shared" si="105"/>
        <v>1390.2380821295963</v>
      </c>
      <c r="J131" s="10"/>
      <c r="K131" s="20">
        <f>SUM(K356:K358)</f>
        <v>191095.8857813722</v>
      </c>
      <c r="L131" s="23"/>
      <c r="M131" s="55" t="str">
        <f>Produktion!J131</f>
        <v>4. Quarter 2021</v>
      </c>
      <c r="O131" s="10"/>
      <c r="P131" s="10"/>
      <c r="Q131" s="10"/>
      <c r="R131" s="10"/>
      <c r="S131" s="10"/>
      <c r="T131" s="10"/>
      <c r="U131" s="10"/>
      <c r="V131" s="10"/>
    </row>
    <row r="132" spans="1:22" ht="12.75">
      <c r="A132" s="55"/>
      <c r="B132" s="25"/>
      <c r="C132" s="9"/>
      <c r="D132" s="10"/>
      <c r="E132" s="10"/>
      <c r="F132" s="10"/>
      <c r="G132" s="10"/>
      <c r="H132" s="10"/>
      <c r="I132" s="10"/>
      <c r="J132" s="10"/>
      <c r="K132" s="20"/>
      <c r="L132" s="23"/>
      <c r="M132" s="55"/>
      <c r="O132" s="10"/>
      <c r="P132" s="10"/>
      <c r="Q132" s="10"/>
      <c r="R132" s="10"/>
      <c r="S132" s="10"/>
      <c r="T132" s="10"/>
      <c r="U132" s="10"/>
      <c r="V132" s="10"/>
    </row>
    <row r="133" spans="1:22" ht="12.75">
      <c r="A133" s="55" t="str">
        <f>Produktion!A133</f>
        <v>1. kvartal 2022</v>
      </c>
      <c r="B133" s="25"/>
      <c r="C133" s="9">
        <f>SUM(D133:I133)</f>
        <v>188302.78412082937</v>
      </c>
      <c r="D133" s="10">
        <f>SUM(D360:D362)</f>
        <v>67952.148904</v>
      </c>
      <c r="E133" s="10">
        <f aca="true" t="shared" si="106" ref="E133:K133">SUM(E360:E362)</f>
        <v>23976.76811400262</v>
      </c>
      <c r="F133" s="11">
        <f t="shared" si="106"/>
        <v>14809.95061347941</v>
      </c>
      <c r="G133" s="10">
        <f t="shared" si="106"/>
        <v>4567.453648447505</v>
      </c>
      <c r="H133" s="10">
        <f t="shared" si="106"/>
        <v>80175.22258730541</v>
      </c>
      <c r="I133" s="10">
        <f t="shared" si="106"/>
        <v>-3178.7597464056016</v>
      </c>
      <c r="J133" s="10"/>
      <c r="K133" s="20">
        <f t="shared" si="106"/>
        <v>184341.89636938123</v>
      </c>
      <c r="L133" s="23"/>
      <c r="M133" s="55" t="str">
        <f>Produktion!J133</f>
        <v>1. Quarter 2022</v>
      </c>
      <c r="O133" s="10"/>
      <c r="P133" s="10"/>
      <c r="Q133" s="10"/>
      <c r="R133" s="10"/>
      <c r="S133" s="10"/>
      <c r="T133" s="10"/>
      <c r="U133" s="10"/>
      <c r="V133" s="10"/>
    </row>
    <row r="134" spans="1:22" ht="12.75">
      <c r="A134" s="55" t="str">
        <f>Produktion!A134</f>
        <v>2. kvartal 2022</v>
      </c>
      <c r="B134" s="25"/>
      <c r="C134" s="9">
        <f>IF(SUM(C363:C365)=SUM(D134:I134),SUM(C363:C365),"Sumfejl")</f>
        <v>174061.43173691165</v>
      </c>
      <c r="D134" s="10">
        <f>SUM(D363:D365)</f>
        <v>72539.142754</v>
      </c>
      <c r="E134" s="10">
        <f aca="true" t="shared" si="107" ref="E134:K134">SUM(E363:E365)</f>
        <v>12503.244730221437</v>
      </c>
      <c r="F134" s="11">
        <f t="shared" si="107"/>
        <v>7892.959966713754</v>
      </c>
      <c r="G134" s="10">
        <f t="shared" si="107"/>
        <v>4567.453648447505</v>
      </c>
      <c r="H134" s="10">
        <f>SUM(H363:H365)</f>
        <v>72428.93156414335</v>
      </c>
      <c r="I134" s="10">
        <f>SUM(I363:I365)</f>
        <v>4129.699073385597</v>
      </c>
      <c r="J134" s="10"/>
      <c r="K134" s="20">
        <f t="shared" si="107"/>
        <v>179207.23569250648</v>
      </c>
      <c r="L134" s="23"/>
      <c r="M134" s="55" t="str">
        <f>Produktion!J134</f>
        <v>2. Quarter 2022</v>
      </c>
      <c r="O134" s="10"/>
      <c r="P134" s="10"/>
      <c r="Q134" s="10"/>
      <c r="R134" s="10"/>
      <c r="S134" s="10"/>
      <c r="T134" s="10"/>
      <c r="U134" s="10"/>
      <c r="V134" s="10"/>
    </row>
    <row r="135" spans="1:22" ht="12.75">
      <c r="A135" s="55" t="str">
        <f>Produktion!A135</f>
        <v>3. kvartal 2022</v>
      </c>
      <c r="B135" s="25"/>
      <c r="C135" s="9">
        <f>IF(SUM(C366:C368)=SUM(D135:I135),SUM(C366:C368),"Sumfejl")</f>
        <v>176765.88102456607</v>
      </c>
      <c r="D135" s="10">
        <f>SUM(D366:D368)</f>
        <v>74554.734008</v>
      </c>
      <c r="E135" s="10">
        <f aca="true" t="shared" si="108" ref="E135:K135">SUM(E366:E368)</f>
        <v>8167.114085329267</v>
      </c>
      <c r="F135" s="11">
        <f t="shared" si="108"/>
        <v>7551.85486186412</v>
      </c>
      <c r="G135" s="10">
        <f t="shared" si="108"/>
        <v>4567.453648447505</v>
      </c>
      <c r="H135" s="10">
        <f t="shared" si="108"/>
        <v>77709.96715449398</v>
      </c>
      <c r="I135" s="10">
        <f t="shared" si="108"/>
        <v>4214.757266431202</v>
      </c>
      <c r="J135" s="10"/>
      <c r="K135" s="20">
        <f t="shared" si="108"/>
        <v>182017.67158558953</v>
      </c>
      <c r="L135" s="23"/>
      <c r="M135" s="55" t="str">
        <f>Produktion!J135</f>
        <v>3. Quarter 2022</v>
      </c>
      <c r="O135" s="10"/>
      <c r="P135" s="10"/>
      <c r="Q135" s="10"/>
      <c r="R135" s="10"/>
      <c r="S135" s="10"/>
      <c r="T135" s="10"/>
      <c r="U135" s="10"/>
      <c r="V135" s="10"/>
    </row>
    <row r="136" spans="1:22" ht="12.75">
      <c r="A136" s="55" t="str">
        <f>Produktion!A136</f>
        <v>4. kvartal 2022</v>
      </c>
      <c r="B136" s="25"/>
      <c r="C136" s="9"/>
      <c r="D136" s="10"/>
      <c r="E136" s="10"/>
      <c r="F136" s="10"/>
      <c r="G136" s="10"/>
      <c r="H136" s="10"/>
      <c r="I136" s="10"/>
      <c r="J136" s="10"/>
      <c r="K136" s="20"/>
      <c r="L136" s="23"/>
      <c r="M136" s="55" t="str">
        <f>Produktion!J136</f>
        <v>4. Quarter 2022</v>
      </c>
      <c r="O136" s="10"/>
      <c r="P136" s="10"/>
      <c r="Q136" s="10"/>
      <c r="R136" s="10"/>
      <c r="S136" s="10"/>
      <c r="T136" s="10"/>
      <c r="U136" s="10"/>
      <c r="V136" s="10"/>
    </row>
    <row r="137" spans="1:13" ht="12.75">
      <c r="A137" s="55"/>
      <c r="C137" s="66"/>
      <c r="D137" s="66"/>
      <c r="E137" s="66"/>
      <c r="F137" s="66"/>
      <c r="G137" s="66"/>
      <c r="H137" s="66"/>
      <c r="I137" s="66"/>
      <c r="J137" s="66"/>
      <c r="K137" s="66"/>
      <c r="L137" s="23"/>
      <c r="M137"/>
    </row>
    <row r="138" spans="1:16" ht="12.75">
      <c r="A138" s="49">
        <v>2005</v>
      </c>
      <c r="B138" s="46"/>
      <c r="C138" s="46"/>
      <c r="D138" s="46"/>
      <c r="E138" s="46"/>
      <c r="F138" s="46"/>
      <c r="G138" s="46"/>
      <c r="H138" s="46"/>
      <c r="I138" s="46"/>
      <c r="J138" s="46"/>
      <c r="K138" s="46"/>
      <c r="L138" s="48"/>
      <c r="M138" s="49">
        <v>2005</v>
      </c>
      <c r="P138" s="10"/>
    </row>
    <row r="139" spans="1:27" ht="12.75">
      <c r="A139" s="7" t="s">
        <v>31</v>
      </c>
      <c r="C139" s="9">
        <f>SUM(D139:I139)</f>
        <v>72843.03938255899</v>
      </c>
      <c r="D139" s="10">
        <v>27780.64677083333</v>
      </c>
      <c r="E139" s="10">
        <v>21517.52946215</v>
      </c>
      <c r="F139" s="11">
        <v>13573.7736</v>
      </c>
      <c r="G139" s="10">
        <v>1417.195</v>
      </c>
      <c r="H139" s="47">
        <v>10156.422410375648</v>
      </c>
      <c r="I139" s="10">
        <v>-1602.5278607999999</v>
      </c>
      <c r="J139" s="10"/>
      <c r="K139" s="22">
        <v>70080.93099302078</v>
      </c>
      <c r="M139" s="3" t="s">
        <v>58</v>
      </c>
      <c r="O139" s="19"/>
      <c r="P139" s="19"/>
      <c r="R139" s="11"/>
      <c r="S139" s="11"/>
      <c r="U139" s="10"/>
      <c r="W139" s="11"/>
      <c r="X139" s="11"/>
      <c r="Y139" s="11"/>
      <c r="Z139" s="11"/>
      <c r="AA139" s="11"/>
    </row>
    <row r="140" spans="1:23" ht="12.75">
      <c r="A140" s="7" t="s">
        <v>32</v>
      </c>
      <c r="C140" s="9">
        <f>SUM(D140:I140)</f>
        <v>75594.37442167898</v>
      </c>
      <c r="D140" s="10">
        <v>29149.303238833334</v>
      </c>
      <c r="E140" s="10">
        <v>21797.338474869997</v>
      </c>
      <c r="F140" s="11">
        <v>14097.822400000001</v>
      </c>
      <c r="G140" s="10">
        <v>1417.195</v>
      </c>
      <c r="H140" s="47">
        <v>10156.422410375648</v>
      </c>
      <c r="I140" s="10">
        <v>-1023.7071023999998</v>
      </c>
      <c r="J140" s="10"/>
      <c r="K140" s="22">
        <v>73829.99154756323</v>
      </c>
      <c r="M140" s="3" t="s">
        <v>59</v>
      </c>
      <c r="R140" s="11"/>
      <c r="S140" s="11"/>
      <c r="U140" s="10"/>
      <c r="W140" s="11"/>
    </row>
    <row r="141" spans="1:23" ht="12.75">
      <c r="A141" s="7" t="s">
        <v>33</v>
      </c>
      <c r="C141" s="9">
        <f>SUM(D141:I141)</f>
        <v>81110.46065625698</v>
      </c>
      <c r="D141" s="10">
        <v>31322.000186833327</v>
      </c>
      <c r="E141" s="10">
        <v>22198.479666248</v>
      </c>
      <c r="F141" s="11">
        <v>17832.717299999997</v>
      </c>
      <c r="G141" s="10">
        <v>1417.195</v>
      </c>
      <c r="H141" s="47">
        <v>10156.422410375648</v>
      </c>
      <c r="I141" s="10">
        <v>-1816.3539071999999</v>
      </c>
      <c r="J141" s="10"/>
      <c r="K141" s="22">
        <v>77979.77581319818</v>
      </c>
      <c r="M141" s="3" t="s">
        <v>60</v>
      </c>
      <c r="R141" s="11"/>
      <c r="S141" s="11"/>
      <c r="U141" s="10"/>
      <c r="W141" s="11"/>
    </row>
    <row r="142" spans="1:23" ht="12.75">
      <c r="A142" s="7" t="s">
        <v>34</v>
      </c>
      <c r="C142" s="9">
        <f>SUM(D142:I142)</f>
        <v>68033.94282955898</v>
      </c>
      <c r="D142" s="10">
        <v>29114.646094833326</v>
      </c>
      <c r="E142" s="10">
        <v>15921.680055550001</v>
      </c>
      <c r="F142" s="11">
        <v>10731.1625</v>
      </c>
      <c r="G142" s="10">
        <v>1417.195</v>
      </c>
      <c r="H142" s="47">
        <v>10156.422410375648</v>
      </c>
      <c r="I142" s="10">
        <v>692.8367688</v>
      </c>
      <c r="J142" s="10"/>
      <c r="K142" s="22">
        <v>69228.40272979777</v>
      </c>
      <c r="M142" s="3" t="s">
        <v>22</v>
      </c>
      <c r="R142" s="11"/>
      <c r="S142" s="11"/>
      <c r="U142" s="10"/>
      <c r="W142" s="11"/>
    </row>
    <row r="143" spans="1:23" ht="12.75">
      <c r="A143" s="7" t="s">
        <v>35</v>
      </c>
      <c r="C143" s="9">
        <f>SUM(D143:I143)</f>
        <v>64605.99047760898</v>
      </c>
      <c r="D143" s="10">
        <v>28729.781228833333</v>
      </c>
      <c r="E143" s="10">
        <v>13066.1650248</v>
      </c>
      <c r="F143" s="11">
        <v>9333.493</v>
      </c>
      <c r="G143" s="10">
        <v>1417.195</v>
      </c>
      <c r="H143" s="47">
        <v>10156.422410375648</v>
      </c>
      <c r="I143" s="10">
        <v>1902.9338136</v>
      </c>
      <c r="J143" s="10"/>
      <c r="K143" s="22">
        <v>67886.32010558812</v>
      </c>
      <c r="M143" s="3" t="s">
        <v>61</v>
      </c>
      <c r="R143" s="11"/>
      <c r="S143" s="11"/>
      <c r="U143" s="10"/>
      <c r="W143" s="11"/>
    </row>
    <row r="144" spans="1:23" ht="12.75">
      <c r="A144" s="7" t="s">
        <v>36</v>
      </c>
      <c r="C144" s="9">
        <f aca="true" t="shared" si="109" ref="C144:C150">SUM(D144:I144)</f>
        <v>64530.94712042098</v>
      </c>
      <c r="D144" s="10">
        <v>28721.46878083333</v>
      </c>
      <c r="E144" s="10">
        <v>10707.774146812</v>
      </c>
      <c r="F144" s="11">
        <v>12619.1439</v>
      </c>
      <c r="G144" s="10">
        <v>1417.195</v>
      </c>
      <c r="H144" s="47">
        <v>10156.422410375648</v>
      </c>
      <c r="I144" s="10">
        <v>908.9428823999999</v>
      </c>
      <c r="J144" s="10"/>
      <c r="K144" s="22">
        <v>66097.91367396903</v>
      </c>
      <c r="M144" s="3" t="s">
        <v>66</v>
      </c>
      <c r="R144" s="11"/>
      <c r="S144" s="11"/>
      <c r="U144" s="10"/>
      <c r="W144" s="11"/>
    </row>
    <row r="145" spans="1:23" ht="12.75">
      <c r="A145" s="7" t="s">
        <v>37</v>
      </c>
      <c r="C145" s="9">
        <f>SUM(D145:I145)</f>
        <v>57818.83681585398</v>
      </c>
      <c r="D145" s="10">
        <v>25080.72790883333</v>
      </c>
      <c r="E145" s="10">
        <v>7916.217664645001</v>
      </c>
      <c r="F145" s="11">
        <v>10882.979800000001</v>
      </c>
      <c r="G145" s="10">
        <v>1417.195</v>
      </c>
      <c r="H145" s="47">
        <v>10156.422410375648</v>
      </c>
      <c r="I145" s="10">
        <v>2365.2940320000002</v>
      </c>
      <c r="J145" s="10"/>
      <c r="K145" s="22">
        <v>61896.14647697697</v>
      </c>
      <c r="M145" s="3" t="s">
        <v>62</v>
      </c>
      <c r="R145" s="11"/>
      <c r="S145" s="11"/>
      <c r="U145" s="10"/>
      <c r="W145" s="11"/>
    </row>
    <row r="146" spans="1:23" ht="12.75">
      <c r="A146" s="7" t="s">
        <v>38</v>
      </c>
      <c r="C146" s="9">
        <f>SUM(D146:I146)</f>
        <v>65566.69120918898</v>
      </c>
      <c r="D146" s="10">
        <v>31021.738390833332</v>
      </c>
      <c r="E146" s="10">
        <v>10411.554702379999</v>
      </c>
      <c r="F146" s="11">
        <v>10654.0471</v>
      </c>
      <c r="G146" s="10">
        <v>1417.195</v>
      </c>
      <c r="H146" s="47">
        <v>10156.422410375648</v>
      </c>
      <c r="I146" s="10">
        <v>1905.7336056000001</v>
      </c>
      <c r="J146" s="10"/>
      <c r="K146" s="22">
        <v>68851.84689752573</v>
      </c>
      <c r="M146" s="3" t="s">
        <v>26</v>
      </c>
      <c r="R146" s="11"/>
      <c r="S146" s="11"/>
      <c r="U146" s="10"/>
      <c r="W146" s="11"/>
    </row>
    <row r="147" spans="1:23" ht="12.75">
      <c r="A147" s="7" t="s">
        <v>39</v>
      </c>
      <c r="C147" s="9">
        <f>SUM(D147:I147)</f>
        <v>66522.12753126126</v>
      </c>
      <c r="D147" s="10">
        <v>31349.702122833325</v>
      </c>
      <c r="E147" s="10">
        <v>11091.41670925228</v>
      </c>
      <c r="F147" s="11">
        <v>11088.361799999999</v>
      </c>
      <c r="G147" s="10">
        <v>1417.195</v>
      </c>
      <c r="H147" s="47">
        <v>10156.422410375648</v>
      </c>
      <c r="I147" s="10">
        <v>1419.0294888000005</v>
      </c>
      <c r="J147" s="10"/>
      <c r="K147" s="22">
        <v>68968.34109676395</v>
      </c>
      <c r="M147" s="3" t="s">
        <v>27</v>
      </c>
      <c r="R147" s="11"/>
      <c r="S147" s="11"/>
      <c r="U147" s="10"/>
      <c r="W147" s="11"/>
    </row>
    <row r="148" spans="1:23" ht="12.75">
      <c r="A148" s="7" t="s">
        <v>40</v>
      </c>
      <c r="C148" s="9">
        <f>SUM(D148:I148)</f>
        <v>67510.90297194898</v>
      </c>
      <c r="D148" s="10">
        <v>28504.242674833335</v>
      </c>
      <c r="E148" s="10">
        <v>13450.82367234</v>
      </c>
      <c r="F148" s="11">
        <v>12863.5111</v>
      </c>
      <c r="G148" s="10">
        <v>1417.195</v>
      </c>
      <c r="H148" s="47">
        <v>10156.422410375648</v>
      </c>
      <c r="I148" s="10">
        <v>1118.7081144</v>
      </c>
      <c r="J148" s="10"/>
      <c r="K148" s="22">
        <v>69439.44626782644</v>
      </c>
      <c r="M148" s="3" t="s">
        <v>63</v>
      </c>
      <c r="R148" s="11"/>
      <c r="S148" s="11"/>
      <c r="U148" s="10"/>
      <c r="W148" s="11"/>
    </row>
    <row r="149" spans="1:23" ht="12.75">
      <c r="A149" s="7" t="s">
        <v>41</v>
      </c>
      <c r="C149" s="9">
        <f t="shared" si="109"/>
        <v>73379.86542519898</v>
      </c>
      <c r="D149" s="10">
        <v>29699.171560833332</v>
      </c>
      <c r="E149" s="10">
        <v>17745.98323479</v>
      </c>
      <c r="F149" s="11">
        <v>13961.567299999999</v>
      </c>
      <c r="G149" s="10">
        <v>1417.195</v>
      </c>
      <c r="H149" s="47">
        <v>10156.422410375648</v>
      </c>
      <c r="I149" s="10">
        <v>399.52591920000003</v>
      </c>
      <c r="J149" s="10"/>
      <c r="K149" s="22">
        <v>74068.73924486061</v>
      </c>
      <c r="M149" s="3" t="s">
        <v>29</v>
      </c>
      <c r="R149" s="11"/>
      <c r="S149" s="11"/>
      <c r="U149" s="10"/>
      <c r="W149" s="11"/>
    </row>
    <row r="150" spans="1:23" ht="12.75">
      <c r="A150" s="7" t="s">
        <v>30</v>
      </c>
      <c r="C150" s="9">
        <f t="shared" si="109"/>
        <v>80596.32199116898</v>
      </c>
      <c r="D150" s="10">
        <v>31349.702122833325</v>
      </c>
      <c r="E150" s="10">
        <v>21395.13334996</v>
      </c>
      <c r="F150" s="11">
        <v>17616.5137</v>
      </c>
      <c r="G150" s="10">
        <v>1417.195</v>
      </c>
      <c r="H150" s="47">
        <v>10156.422410375648</v>
      </c>
      <c r="I150" s="10">
        <v>-1338.644592</v>
      </c>
      <c r="J150" s="10"/>
      <c r="K150" s="22">
        <v>78289.07474224125</v>
      </c>
      <c r="M150" s="3" t="s">
        <v>30</v>
      </c>
      <c r="R150" s="11"/>
      <c r="S150" s="11"/>
      <c r="U150" s="10"/>
      <c r="W150" s="11"/>
    </row>
    <row r="151" spans="1:15" ht="12.75">
      <c r="A151" s="49">
        <v>2006</v>
      </c>
      <c r="B151" s="46"/>
      <c r="C151" s="46"/>
      <c r="D151" s="46"/>
      <c r="E151" s="46"/>
      <c r="F151" s="46"/>
      <c r="G151" s="46"/>
      <c r="H151" s="46"/>
      <c r="I151" s="46"/>
      <c r="J151" s="46"/>
      <c r="K151" s="46"/>
      <c r="L151" s="48"/>
      <c r="M151" s="49">
        <v>2006</v>
      </c>
      <c r="O151" s="19"/>
    </row>
    <row r="152" spans="1:23" ht="12.75">
      <c r="A152" s="7" t="s">
        <v>19</v>
      </c>
      <c r="C152" s="9">
        <f>SUM(D152:I152)</f>
        <v>86079.68857630924</v>
      </c>
      <c r="D152" s="10">
        <v>30939.770391808328</v>
      </c>
      <c r="E152" s="10">
        <v>24345.24631176</v>
      </c>
      <c r="F152" s="11">
        <v>21686.3345</v>
      </c>
      <c r="G152" s="10">
        <v>1440.9683333333332</v>
      </c>
      <c r="H152" s="10">
        <v>10333.999602607579</v>
      </c>
      <c r="I152" s="10">
        <v>-2666.6305632000003</v>
      </c>
      <c r="K152" s="22">
        <v>82159.930379131</v>
      </c>
      <c r="M152" s="3" t="s">
        <v>58</v>
      </c>
      <c r="P152" s="19"/>
      <c r="R152" s="11"/>
      <c r="U152" s="10"/>
      <c r="W152" s="11"/>
    </row>
    <row r="153" spans="1:23" ht="12.75">
      <c r="A153" s="7" t="s">
        <v>20</v>
      </c>
      <c r="C153" s="9">
        <f aca="true" t="shared" si="110" ref="C153:C163">SUM(D153:I153)</f>
        <v>78976.07848842924</v>
      </c>
      <c r="D153" s="10">
        <v>28138.983255008323</v>
      </c>
      <c r="E153" s="10">
        <v>20914.012480679998</v>
      </c>
      <c r="F153" s="11">
        <v>21228.909000000003</v>
      </c>
      <c r="G153" s="10">
        <v>1440.9683333333332</v>
      </c>
      <c r="H153" s="10">
        <v>10333.999602607579</v>
      </c>
      <c r="I153" s="10">
        <v>-3080.7941832</v>
      </c>
      <c r="K153" s="22">
        <v>74447.499769851</v>
      </c>
      <c r="M153" s="3" t="s">
        <v>59</v>
      </c>
      <c r="R153" s="11"/>
      <c r="U153" s="10"/>
      <c r="W153" s="11"/>
    </row>
    <row r="154" spans="1:23" ht="12.75">
      <c r="A154" s="7" t="s">
        <v>21</v>
      </c>
      <c r="C154" s="9">
        <f t="shared" si="110"/>
        <v>88189.37771502926</v>
      </c>
      <c r="D154" s="10">
        <v>32832.83115300834</v>
      </c>
      <c r="E154" s="10">
        <v>22322.68626768</v>
      </c>
      <c r="F154" s="11">
        <v>25502.448</v>
      </c>
      <c r="G154" s="10">
        <v>1440.9683333333332</v>
      </c>
      <c r="H154" s="10">
        <v>10333.999602607579</v>
      </c>
      <c r="I154" s="10">
        <v>-4243.555641600001</v>
      </c>
      <c r="K154" s="22">
        <v>81951.53965260301</v>
      </c>
      <c r="M154" s="3" t="s">
        <v>60</v>
      </c>
      <c r="R154" s="11"/>
      <c r="U154" s="10"/>
      <c r="W154" s="11"/>
    </row>
    <row r="155" spans="1:23" ht="12.75">
      <c r="A155" s="7" t="s">
        <v>22</v>
      </c>
      <c r="C155" s="9">
        <f t="shared" si="110"/>
        <v>71465.84656672923</v>
      </c>
      <c r="D155" s="10">
        <v>27697.732573008325</v>
      </c>
      <c r="E155" s="10">
        <v>16855.80935778</v>
      </c>
      <c r="F155" s="11">
        <v>17112.6567</v>
      </c>
      <c r="G155" s="10">
        <v>1440.9683333333332</v>
      </c>
      <c r="H155" s="10">
        <v>10333.999602607579</v>
      </c>
      <c r="I155" s="10">
        <v>-1975.32</v>
      </c>
      <c r="K155" s="22">
        <v>68562.31489745498</v>
      </c>
      <c r="M155" s="3" t="s">
        <v>22</v>
      </c>
      <c r="R155" s="11"/>
      <c r="U155" s="10"/>
      <c r="W155" s="11"/>
    </row>
    <row r="156" spans="1:23" ht="12.75">
      <c r="A156" s="7" t="s">
        <v>23</v>
      </c>
      <c r="C156" s="9">
        <f t="shared" si="110"/>
        <v>68885.79027852925</v>
      </c>
      <c r="D156" s="10">
        <v>30835.627163008332</v>
      </c>
      <c r="E156" s="10">
        <v>13034.67047958</v>
      </c>
      <c r="F156" s="11">
        <v>13668.5647</v>
      </c>
      <c r="G156" s="10">
        <v>1440.9683333333332</v>
      </c>
      <c r="H156" s="10">
        <v>10333.999602607579</v>
      </c>
      <c r="I156" s="10">
        <v>-428.04</v>
      </c>
      <c r="K156" s="22">
        <v>68256.76020925501</v>
      </c>
      <c r="M156" s="3" t="s">
        <v>61</v>
      </c>
      <c r="R156" s="11"/>
      <c r="U156" s="10"/>
      <c r="W156" s="11"/>
    </row>
    <row r="157" spans="1:23" ht="12.75">
      <c r="A157" s="7" t="s">
        <v>24</v>
      </c>
      <c r="C157" s="9">
        <f t="shared" si="110"/>
        <v>68256.52932024923</v>
      </c>
      <c r="D157" s="10">
        <v>28842.655415008332</v>
      </c>
      <c r="E157" s="10">
        <v>9348.9777693</v>
      </c>
      <c r="F157" s="11">
        <v>19182.728199999998</v>
      </c>
      <c r="G157" s="10">
        <v>1440.9683333333332</v>
      </c>
      <c r="H157" s="10">
        <v>10333.999602607579</v>
      </c>
      <c r="I157" s="10">
        <v>-892.8</v>
      </c>
      <c r="K157" s="22">
        <v>66944.30205097499</v>
      </c>
      <c r="M157" s="3" t="s">
        <v>66</v>
      </c>
      <c r="R157" s="11"/>
      <c r="U157" s="10"/>
      <c r="W157" s="11"/>
    </row>
    <row r="158" spans="1:23" ht="12.75">
      <c r="A158" s="7" t="s">
        <v>25</v>
      </c>
      <c r="C158" s="9">
        <f t="shared" si="110"/>
        <v>63782.959443169246</v>
      </c>
      <c r="D158" s="10">
        <v>26004.94962700833</v>
      </c>
      <c r="E158" s="10">
        <v>9185.61818022</v>
      </c>
      <c r="F158" s="11">
        <v>17074.8237</v>
      </c>
      <c r="G158" s="10">
        <v>1440.9683333333332</v>
      </c>
      <c r="H158" s="10">
        <v>10333.999602607579</v>
      </c>
      <c r="I158" s="10">
        <v>-257.4</v>
      </c>
      <c r="K158" s="22">
        <v>63404.770173895</v>
      </c>
      <c r="M158" s="3" t="s">
        <v>62</v>
      </c>
      <c r="R158" s="11"/>
      <c r="S158" s="11"/>
      <c r="U158" s="10"/>
      <c r="W158" s="11"/>
    </row>
    <row r="159" spans="1:23" ht="12.75">
      <c r="A159" s="7" t="s">
        <v>26</v>
      </c>
      <c r="C159" s="9">
        <f t="shared" si="110"/>
        <v>71155.04077642923</v>
      </c>
      <c r="D159" s="10">
        <v>30222.784681008325</v>
      </c>
      <c r="E159" s="10">
        <v>10989.16485948</v>
      </c>
      <c r="F159" s="11">
        <v>18880.5633</v>
      </c>
      <c r="G159" s="10">
        <v>1440.9683333333332</v>
      </c>
      <c r="H159" s="10">
        <v>10333.999602607579</v>
      </c>
      <c r="I159" s="10">
        <v>-712.44</v>
      </c>
      <c r="K159" s="22">
        <v>70107.94270715499</v>
      </c>
      <c r="M159" s="3" t="s">
        <v>26</v>
      </c>
      <c r="R159" s="11"/>
      <c r="S159" s="11"/>
      <c r="U159" s="10"/>
      <c r="W159" s="11"/>
    </row>
    <row r="160" spans="1:23" ht="12.75">
      <c r="A160" s="7" t="s">
        <v>27</v>
      </c>
      <c r="C160" s="9">
        <f t="shared" si="110"/>
        <v>68810.16263696922</v>
      </c>
      <c r="D160" s="10">
        <v>29120.645889008327</v>
      </c>
      <c r="E160" s="10">
        <v>10548.825712019998</v>
      </c>
      <c r="F160" s="11">
        <v>19277.683100000002</v>
      </c>
      <c r="G160" s="10">
        <v>1440.9683333333332</v>
      </c>
      <c r="H160" s="10">
        <v>10333.999602607579</v>
      </c>
      <c r="I160" s="10">
        <v>-1911.96</v>
      </c>
      <c r="K160" s="22">
        <v>65999.77016769498</v>
      </c>
      <c r="M160" s="3" t="s">
        <v>27</v>
      </c>
      <c r="R160" s="11"/>
      <c r="S160" s="11"/>
      <c r="U160" s="10"/>
      <c r="W160" s="11"/>
    </row>
    <row r="161" spans="1:23" ht="12.75">
      <c r="A161" s="7" t="s">
        <v>28</v>
      </c>
      <c r="C161" s="9">
        <f t="shared" si="110"/>
        <v>74679.10493576925</v>
      </c>
      <c r="D161" s="10">
        <v>30214.20428700833</v>
      </c>
      <c r="E161" s="10">
        <v>15125.04771282</v>
      </c>
      <c r="F161" s="11">
        <v>19676.285</v>
      </c>
      <c r="G161" s="10">
        <v>1440.9683333333332</v>
      </c>
      <c r="H161" s="10">
        <v>10333.999602607579</v>
      </c>
      <c r="I161" s="10">
        <v>-2111.4</v>
      </c>
      <c r="K161" s="22">
        <v>71575.53566649501</v>
      </c>
      <c r="M161" s="3" t="s">
        <v>63</v>
      </c>
      <c r="R161" s="11"/>
      <c r="S161" s="11"/>
      <c r="U161" s="10"/>
      <c r="W161" s="11"/>
    </row>
    <row r="162" spans="1:23" ht="12.75">
      <c r="A162" s="7" t="s">
        <v>29</v>
      </c>
      <c r="C162" s="9">
        <f t="shared" si="110"/>
        <v>78041.79438896924</v>
      </c>
      <c r="D162" s="10">
        <v>30163.56239900833</v>
      </c>
      <c r="E162" s="10">
        <v>18591.94575402</v>
      </c>
      <c r="F162" s="11">
        <v>20917.638300000002</v>
      </c>
      <c r="G162" s="10">
        <v>1440.9683333333332</v>
      </c>
      <c r="H162" s="10">
        <v>10333.999602607579</v>
      </c>
      <c r="I162" s="10">
        <v>-3406.32</v>
      </c>
      <c r="K162" s="22">
        <v>73034.692719695</v>
      </c>
      <c r="M162" s="3" t="s">
        <v>29</v>
      </c>
      <c r="R162" s="11"/>
      <c r="S162" s="11"/>
      <c r="U162" s="10"/>
      <c r="W162" s="11"/>
    </row>
    <row r="163" spans="1:23" ht="12.75">
      <c r="A163" s="7" t="s">
        <v>30</v>
      </c>
      <c r="C163" s="9">
        <f t="shared" si="110"/>
        <v>78077.36892738924</v>
      </c>
      <c r="D163" s="10">
        <v>28728.962997008322</v>
      </c>
      <c r="E163" s="10">
        <v>19476.462394439997</v>
      </c>
      <c r="F163" s="11">
        <v>21381.6156</v>
      </c>
      <c r="G163" s="10">
        <v>1440.9683333333332</v>
      </c>
      <c r="H163" s="10">
        <v>10333.999602607579</v>
      </c>
      <c r="I163" s="10">
        <v>-3284.64</v>
      </c>
      <c r="K163" s="22">
        <v>73249.13685811499</v>
      </c>
      <c r="M163" s="3" t="s">
        <v>30</v>
      </c>
      <c r="R163" s="11"/>
      <c r="S163" s="11"/>
      <c r="U163" s="10"/>
      <c r="W163" s="11"/>
    </row>
    <row r="164" spans="1:16" ht="12.75">
      <c r="A164" s="49">
        <v>2007</v>
      </c>
      <c r="B164" s="46"/>
      <c r="C164" s="46"/>
      <c r="D164" s="46"/>
      <c r="E164" s="46"/>
      <c r="F164" s="46"/>
      <c r="G164" s="46"/>
      <c r="H164" s="46"/>
      <c r="I164" s="46"/>
      <c r="J164" s="46"/>
      <c r="K164" s="46"/>
      <c r="L164" s="48"/>
      <c r="M164" s="49">
        <v>2007</v>
      </c>
      <c r="P164" s="10"/>
    </row>
    <row r="165" spans="1:23" ht="12.75">
      <c r="A165" s="7" t="s">
        <v>19</v>
      </c>
      <c r="C165" s="9">
        <f>SUM(D165:I165)</f>
        <v>76216.92874452316</v>
      </c>
      <c r="D165" s="13">
        <v>28502.092089174523</v>
      </c>
      <c r="E165" s="10">
        <v>20607.336758240002</v>
      </c>
      <c r="F165" s="11">
        <v>16452.8147</v>
      </c>
      <c r="G165" s="10">
        <v>1490.7616666666665</v>
      </c>
      <c r="H165" s="10">
        <v>11456.403530441958</v>
      </c>
      <c r="I165" s="10">
        <v>-2292.48</v>
      </c>
      <c r="K165" s="22">
        <v>72847.18044741453</v>
      </c>
      <c r="L165" s="11"/>
      <c r="M165" s="3" t="s">
        <v>58</v>
      </c>
      <c r="O165" s="19"/>
      <c r="P165" s="19"/>
      <c r="R165" s="11"/>
      <c r="S165" s="11"/>
      <c r="U165" s="10"/>
      <c r="W165" s="11"/>
    </row>
    <row r="166" spans="1:23" ht="12.75">
      <c r="A166" s="7" t="s">
        <v>20</v>
      </c>
      <c r="C166" s="9">
        <f aca="true" t="shared" si="111" ref="C166:C176">SUM(D166:I166)</f>
        <v>78598.48441243316</v>
      </c>
      <c r="D166" s="13">
        <v>27240.658365174528</v>
      </c>
      <c r="E166" s="10">
        <v>21308.984350149996</v>
      </c>
      <c r="F166" s="11">
        <v>20148.3565</v>
      </c>
      <c r="G166" s="10">
        <v>1490.7616666666665</v>
      </c>
      <c r="H166" s="10">
        <v>11456.403530441958</v>
      </c>
      <c r="I166" s="10">
        <v>-3046.68</v>
      </c>
      <c r="K166" s="22">
        <v>74120.06211532453</v>
      </c>
      <c r="L166" s="11"/>
      <c r="M166" s="3" t="s">
        <v>59</v>
      </c>
      <c r="R166" s="11"/>
      <c r="S166" s="11"/>
      <c r="U166" s="10"/>
      <c r="W166" s="11"/>
    </row>
    <row r="167" spans="1:23" ht="12.75">
      <c r="A167" s="7" t="s">
        <v>21</v>
      </c>
      <c r="C167" s="9">
        <f t="shared" si="111"/>
        <v>76939.65245863317</v>
      </c>
      <c r="D167" s="13">
        <v>31621.159881174528</v>
      </c>
      <c r="E167" s="10">
        <v>16664.11848035</v>
      </c>
      <c r="F167" s="11">
        <v>16701.8889</v>
      </c>
      <c r="G167" s="10">
        <v>1490.7616666666665</v>
      </c>
      <c r="H167" s="10">
        <v>11456.403530441958</v>
      </c>
      <c r="I167" s="10">
        <v>-994.68</v>
      </c>
      <c r="K167" s="22">
        <v>75477.67016152454</v>
      </c>
      <c r="L167" s="11"/>
      <c r="M167" s="3" t="s">
        <v>60</v>
      </c>
      <c r="R167" s="11"/>
      <c r="S167" s="11"/>
      <c r="U167" s="10"/>
      <c r="W167" s="11"/>
    </row>
    <row r="168" spans="1:23" ht="12.75">
      <c r="A168" s="7" t="s">
        <v>22</v>
      </c>
      <c r="C168" s="9">
        <f t="shared" si="111"/>
        <v>65821.28330821315</v>
      </c>
      <c r="D168" s="13">
        <v>27923.425841174525</v>
      </c>
      <c r="E168" s="10">
        <v>12229.902369930001</v>
      </c>
      <c r="F168" s="11">
        <v>11753.829899999999</v>
      </c>
      <c r="G168" s="10">
        <v>1490.7616666666665</v>
      </c>
      <c r="H168" s="10">
        <v>11456.403530441958</v>
      </c>
      <c r="I168" s="10">
        <v>966.96</v>
      </c>
      <c r="K168" s="22">
        <v>67242.91181110452</v>
      </c>
      <c r="L168" s="11"/>
      <c r="M168" s="3" t="s">
        <v>22</v>
      </c>
      <c r="R168" s="11"/>
      <c r="S168" s="11"/>
      <c r="U168" s="10"/>
      <c r="W168" s="11"/>
    </row>
    <row r="169" spans="1:23" ht="12.75">
      <c r="A169" s="7" t="s">
        <v>23</v>
      </c>
      <c r="C169" s="9">
        <f t="shared" si="111"/>
        <v>66042.17189356314</v>
      </c>
      <c r="D169" s="13">
        <v>28563.726145174518</v>
      </c>
      <c r="E169" s="10">
        <v>10955.55035128</v>
      </c>
      <c r="F169" s="11">
        <v>11734.330199999999</v>
      </c>
      <c r="G169" s="10">
        <v>1490.7616666666665</v>
      </c>
      <c r="H169" s="10">
        <v>11456.403530441958</v>
      </c>
      <c r="I169" s="10">
        <v>1841.4</v>
      </c>
      <c r="K169" s="22">
        <v>68749.22719645452</v>
      </c>
      <c r="L169" s="11"/>
      <c r="M169" s="3" t="s">
        <v>61</v>
      </c>
      <c r="R169" s="11"/>
      <c r="S169" s="11"/>
      <c r="U169" s="10"/>
      <c r="W169" s="11"/>
    </row>
    <row r="170" spans="1:23" ht="12.75">
      <c r="A170" s="7" t="s">
        <v>24</v>
      </c>
      <c r="C170" s="9">
        <f t="shared" si="111"/>
        <v>66613.45357300829</v>
      </c>
      <c r="D170" s="13">
        <v>28884.77844117452</v>
      </c>
      <c r="E170" s="10">
        <v>9153.357934725136</v>
      </c>
      <c r="F170" s="11">
        <v>13859.832</v>
      </c>
      <c r="G170" s="10">
        <v>1490.7616666666665</v>
      </c>
      <c r="H170" s="10">
        <v>11456.403530441958</v>
      </c>
      <c r="I170" s="10">
        <v>1768.32</v>
      </c>
      <c r="K170" s="22">
        <v>69213.08127589966</v>
      </c>
      <c r="L170" s="11"/>
      <c r="M170" s="3" t="s">
        <v>66</v>
      </c>
      <c r="R170" s="11"/>
      <c r="S170" s="11"/>
      <c r="U170" s="10"/>
      <c r="W170" s="11"/>
    </row>
    <row r="171" spans="1:23" ht="12.75">
      <c r="A171" s="7" t="s">
        <v>25</v>
      </c>
      <c r="C171" s="9">
        <f t="shared" si="111"/>
        <v>62067.283086738025</v>
      </c>
      <c r="D171" s="13">
        <v>27240.214967174525</v>
      </c>
      <c r="E171" s="10">
        <v>7989.920322454872</v>
      </c>
      <c r="F171" s="11">
        <v>12295.542599999999</v>
      </c>
      <c r="G171" s="10">
        <v>1490.7616666666665</v>
      </c>
      <c r="H171" s="10">
        <v>11456.403530441958</v>
      </c>
      <c r="I171" s="10">
        <v>1594.44</v>
      </c>
      <c r="K171" s="22">
        <v>64411.3071896294</v>
      </c>
      <c r="L171" s="11"/>
      <c r="M171" s="3" t="s">
        <v>62</v>
      </c>
      <c r="R171" s="11"/>
      <c r="S171" s="11"/>
      <c r="U171" s="10"/>
      <c r="W171" s="11"/>
    </row>
    <row r="172" spans="1:23" ht="12.75">
      <c r="A172" s="7" t="s">
        <v>26</v>
      </c>
      <c r="C172" s="9">
        <f t="shared" si="111"/>
        <v>68392.12027730994</v>
      </c>
      <c r="D172" s="13">
        <v>31283.746683174526</v>
      </c>
      <c r="E172" s="10">
        <v>8379.49479702679</v>
      </c>
      <c r="F172" s="11">
        <v>13669.5936</v>
      </c>
      <c r="G172" s="10">
        <v>1490.7616666666665</v>
      </c>
      <c r="H172" s="10">
        <v>11456.403530441958</v>
      </c>
      <c r="I172" s="10">
        <v>2112.12</v>
      </c>
      <c r="K172" s="22">
        <v>71497.13398020131</v>
      </c>
      <c r="L172" s="11"/>
      <c r="M172" s="3" t="s">
        <v>26</v>
      </c>
      <c r="R172" s="11"/>
      <c r="S172" s="11"/>
      <c r="U172" s="10"/>
      <c r="W172" s="11"/>
    </row>
    <row r="173" spans="1:23" ht="12.75">
      <c r="A173" s="7" t="s">
        <v>27</v>
      </c>
      <c r="C173" s="9">
        <f t="shared" si="111"/>
        <v>66922.50572979315</v>
      </c>
      <c r="D173" s="13">
        <v>28148.467663174528</v>
      </c>
      <c r="E173" s="10">
        <v>10490.537969510002</v>
      </c>
      <c r="F173" s="11">
        <v>15273.694899999999</v>
      </c>
      <c r="G173" s="10">
        <v>1490.7616666666665</v>
      </c>
      <c r="H173" s="10">
        <v>11456.403530441958</v>
      </c>
      <c r="I173" s="10">
        <v>62.64</v>
      </c>
      <c r="K173" s="22">
        <v>67014.78383268452</v>
      </c>
      <c r="L173" s="11"/>
      <c r="M173" s="3" t="s">
        <v>27</v>
      </c>
      <c r="R173" s="11"/>
      <c r="S173" s="11"/>
      <c r="U173" s="10"/>
      <c r="W173" s="11"/>
    </row>
    <row r="174" spans="1:23" ht="12.75">
      <c r="A174" s="7" t="s">
        <v>28</v>
      </c>
      <c r="C174" s="9">
        <f t="shared" si="111"/>
        <v>79640.67061769316</v>
      </c>
      <c r="D174" s="13">
        <v>33124.25533917453</v>
      </c>
      <c r="E174" s="10">
        <v>14845.137481410002</v>
      </c>
      <c r="F174" s="11">
        <v>19099.2326</v>
      </c>
      <c r="G174" s="10">
        <v>1490.7616666666665</v>
      </c>
      <c r="H174" s="10">
        <v>11456.403530441958</v>
      </c>
      <c r="I174" s="10">
        <v>-375.12</v>
      </c>
      <c r="K174" s="22">
        <v>79089.44152058454</v>
      </c>
      <c r="L174" s="11"/>
      <c r="M174" s="3" t="s">
        <v>63</v>
      </c>
      <c r="R174" s="11"/>
      <c r="S174" s="11"/>
      <c r="U174" s="10"/>
      <c r="W174" s="11"/>
    </row>
    <row r="175" spans="1:23" ht="12.75">
      <c r="A175" s="7" t="s">
        <v>29</v>
      </c>
      <c r="C175" s="9">
        <f t="shared" si="111"/>
        <v>82104.59352956315</v>
      </c>
      <c r="D175" s="13">
        <v>30599.77988717453</v>
      </c>
      <c r="E175" s="10">
        <v>18554.716245280004</v>
      </c>
      <c r="F175" s="11">
        <v>23117.6522</v>
      </c>
      <c r="G175" s="10">
        <v>1490.7616666666665</v>
      </c>
      <c r="H175" s="10">
        <v>11456.403530441958</v>
      </c>
      <c r="I175" s="10">
        <v>-3114.72</v>
      </c>
      <c r="K175" s="22">
        <v>77526.15243245453</v>
      </c>
      <c r="L175" s="11"/>
      <c r="M175" s="3" t="s">
        <v>29</v>
      </c>
      <c r="R175" s="11"/>
      <c r="S175" s="11"/>
      <c r="U175" s="10"/>
      <c r="W175" s="11"/>
    </row>
    <row r="176" spans="1:23" ht="12.75">
      <c r="A176" s="7" t="s">
        <v>30</v>
      </c>
      <c r="C176" s="9">
        <f t="shared" si="111"/>
        <v>79479.20669366316</v>
      </c>
      <c r="D176" s="13">
        <v>28007.54023717453</v>
      </c>
      <c r="E176" s="10">
        <v>19783.54985938</v>
      </c>
      <c r="F176" s="11">
        <v>20683.1514</v>
      </c>
      <c r="G176" s="10">
        <v>1490.7616666666665</v>
      </c>
      <c r="H176" s="10">
        <v>11456.403530441958</v>
      </c>
      <c r="I176" s="10">
        <v>-1942.2</v>
      </c>
      <c r="K176" s="22">
        <v>76624.36999655454</v>
      </c>
      <c r="L176" s="11"/>
      <c r="M176" s="3" t="s">
        <v>30</v>
      </c>
      <c r="P176" s="10"/>
      <c r="R176" s="11"/>
      <c r="S176" s="11"/>
      <c r="U176" s="10"/>
      <c r="W176" s="11"/>
    </row>
    <row r="177" spans="1:16" ht="12.75">
      <c r="A177" s="49">
        <v>2008</v>
      </c>
      <c r="B177" s="46"/>
      <c r="C177" s="46"/>
      <c r="D177" s="46"/>
      <c r="E177" s="46"/>
      <c r="F177" s="46"/>
      <c r="G177" s="46"/>
      <c r="H177" s="46"/>
      <c r="I177" s="46"/>
      <c r="J177" s="46"/>
      <c r="K177" s="46"/>
      <c r="L177" s="48"/>
      <c r="M177" s="49">
        <v>2008</v>
      </c>
      <c r="P177" s="10"/>
    </row>
    <row r="178" spans="1:23" ht="12.75">
      <c r="A178" s="7" t="s">
        <v>19</v>
      </c>
      <c r="C178" s="9">
        <f aca="true" t="shared" si="112" ref="C178:C189">SUM(D178:I178)</f>
        <v>76233.27294678803</v>
      </c>
      <c r="D178" s="13">
        <v>27172.577378519443</v>
      </c>
      <c r="E178" s="21">
        <v>21785.323817880002</v>
      </c>
      <c r="F178" s="11">
        <v>15690.38734</v>
      </c>
      <c r="G178" s="10">
        <v>1556.6008333333332</v>
      </c>
      <c r="H178" s="10">
        <v>11586.823577055256</v>
      </c>
      <c r="I178" s="13">
        <v>-1558.4400000000003</v>
      </c>
      <c r="K178" s="22">
        <v>73942.47923639943</v>
      </c>
      <c r="M178" s="3" t="s">
        <v>58</v>
      </c>
      <c r="O178" s="19"/>
      <c r="P178" s="19"/>
      <c r="Q178" s="10"/>
      <c r="R178" s="11"/>
      <c r="S178" s="11"/>
      <c r="T178" s="11"/>
      <c r="U178" s="10"/>
      <c r="W178" s="11"/>
    </row>
    <row r="179" spans="1:23" ht="12.75">
      <c r="A179" s="7" t="s">
        <v>20</v>
      </c>
      <c r="C179" s="9">
        <f t="shared" si="112"/>
        <v>73184.50091610801</v>
      </c>
      <c r="D179" s="13">
        <v>27474.226756519438</v>
      </c>
      <c r="E179" s="21">
        <v>18603.648739199998</v>
      </c>
      <c r="F179" s="11">
        <v>14687.161010000002</v>
      </c>
      <c r="G179" s="10">
        <v>1556.6008333333332</v>
      </c>
      <c r="H179" s="10">
        <v>11586.823577055256</v>
      </c>
      <c r="I179" s="13">
        <v>-723.9600000000002</v>
      </c>
      <c r="K179" s="22">
        <v>72120.39280571943</v>
      </c>
      <c r="L179" s="11"/>
      <c r="M179" s="3" t="s">
        <v>59</v>
      </c>
      <c r="Q179" s="10"/>
      <c r="R179" s="11"/>
      <c r="S179" s="11"/>
      <c r="T179" s="11"/>
      <c r="U179" s="10"/>
      <c r="W179" s="11"/>
    </row>
    <row r="180" spans="1:23" ht="12.75">
      <c r="A180" s="7" t="s">
        <v>21</v>
      </c>
      <c r="C180" s="9">
        <f t="shared" si="112"/>
        <v>73689.59025238802</v>
      </c>
      <c r="D180" s="13">
        <v>28102.08354051944</v>
      </c>
      <c r="E180" s="21">
        <v>19366.97918148</v>
      </c>
      <c r="F180" s="11">
        <v>12710.62312</v>
      </c>
      <c r="G180" s="10">
        <v>1556.6008333333332</v>
      </c>
      <c r="H180" s="10">
        <v>11586.823577055256</v>
      </c>
      <c r="I180" s="13">
        <v>366.48000000000025</v>
      </c>
      <c r="K180" s="22">
        <v>74228.42894199943</v>
      </c>
      <c r="L180" s="11"/>
      <c r="M180" s="3" t="s">
        <v>60</v>
      </c>
      <c r="Q180" s="58"/>
      <c r="R180" s="11"/>
      <c r="S180" s="10"/>
      <c r="T180" s="11"/>
      <c r="U180" s="10"/>
      <c r="W180" s="11"/>
    </row>
    <row r="181" spans="1:23" ht="12.75">
      <c r="A181" s="7" t="s">
        <v>22</v>
      </c>
      <c r="C181" s="9">
        <f t="shared" si="112"/>
        <v>71452.05532562803</v>
      </c>
      <c r="D181" s="13">
        <v>29489.40163251945</v>
      </c>
      <c r="E181" s="21">
        <v>14712.271902719998</v>
      </c>
      <c r="F181" s="11">
        <v>12406.677380000001</v>
      </c>
      <c r="G181" s="10">
        <v>1556.6008333333332</v>
      </c>
      <c r="H181" s="10">
        <v>11586.823577055256</v>
      </c>
      <c r="I181" s="13">
        <v>1700.2799999999997</v>
      </c>
      <c r="K181" s="22">
        <v>73951.58001523945</v>
      </c>
      <c r="L181" s="11"/>
      <c r="M181" s="3" t="s">
        <v>22</v>
      </c>
      <c r="Q181" s="58"/>
      <c r="R181" s="11"/>
      <c r="S181" s="10"/>
      <c r="T181" s="11"/>
      <c r="U181" s="10"/>
      <c r="W181" s="11"/>
    </row>
    <row r="182" spans="1:23" ht="12.75">
      <c r="A182" s="7" t="s">
        <v>23</v>
      </c>
      <c r="C182" s="9">
        <f t="shared" si="112"/>
        <v>67122.15730646804</v>
      </c>
      <c r="D182" s="13">
        <v>28152.860716519448</v>
      </c>
      <c r="E182" s="21">
        <v>10193.06866956</v>
      </c>
      <c r="F182" s="11">
        <v>13401.16351</v>
      </c>
      <c r="G182" s="10">
        <v>1556.6008333333332</v>
      </c>
      <c r="H182" s="10">
        <v>11586.823577055256</v>
      </c>
      <c r="I182" s="13">
        <v>2231.64</v>
      </c>
      <c r="K182" s="22">
        <v>70402.78119607945</v>
      </c>
      <c r="L182" s="11"/>
      <c r="M182" s="3" t="s">
        <v>61</v>
      </c>
      <c r="Q182" s="58"/>
      <c r="R182" s="11"/>
      <c r="S182" s="10"/>
      <c r="T182" s="11"/>
      <c r="U182" s="10"/>
      <c r="W182" s="11"/>
    </row>
    <row r="183" spans="1:23" ht="12.75">
      <c r="A183" s="7" t="s">
        <v>24</v>
      </c>
      <c r="C183" s="9">
        <f>SUM(D183:I183)</f>
        <v>63394.93625486802</v>
      </c>
      <c r="D183" s="13">
        <v>26970.82261051944</v>
      </c>
      <c r="E183" s="21">
        <v>8920.224783959999</v>
      </c>
      <c r="F183" s="11">
        <v>13024.144450000002</v>
      </c>
      <c r="G183" s="10">
        <v>1556.6008333333332</v>
      </c>
      <c r="H183" s="10">
        <v>11586.823577055256</v>
      </c>
      <c r="I183" s="13">
        <v>1336.3200000000002</v>
      </c>
      <c r="K183" s="22">
        <v>65359.43974447944</v>
      </c>
      <c r="L183" s="11"/>
      <c r="M183" s="3" t="s">
        <v>66</v>
      </c>
      <c r="N183" s="31"/>
      <c r="Q183" s="58"/>
      <c r="R183" s="11"/>
      <c r="S183" s="10"/>
      <c r="T183" s="11"/>
      <c r="U183" s="10"/>
      <c r="W183" s="11"/>
    </row>
    <row r="184" spans="1:23" ht="12.75">
      <c r="A184" s="7" t="s">
        <v>25</v>
      </c>
      <c r="C184" s="9">
        <f t="shared" si="112"/>
        <v>60019.675374788036</v>
      </c>
      <c r="D184" s="13">
        <v>26106.60056051944</v>
      </c>
      <c r="E184" s="21">
        <v>8769.49622388</v>
      </c>
      <c r="F184" s="11">
        <v>9258.034180000002</v>
      </c>
      <c r="G184" s="10">
        <v>1556.6008333333332</v>
      </c>
      <c r="H184" s="10">
        <v>11586.823577055256</v>
      </c>
      <c r="I184" s="13">
        <v>2742.1199999999994</v>
      </c>
      <c r="K184" s="22">
        <v>64050.70486439945</v>
      </c>
      <c r="L184" s="11"/>
      <c r="M184" s="3" t="s">
        <v>62</v>
      </c>
      <c r="N184" s="31"/>
      <c r="Q184" s="58"/>
      <c r="R184" s="11"/>
      <c r="S184" s="10"/>
      <c r="T184" s="11"/>
      <c r="U184" s="10"/>
      <c r="W184" s="11"/>
    </row>
    <row r="185" spans="1:23" ht="12.75">
      <c r="A185" s="7" t="s">
        <v>26</v>
      </c>
      <c r="C185" s="9">
        <f t="shared" si="112"/>
        <v>62091.41661462803</v>
      </c>
      <c r="D185" s="13">
        <v>27372.998050519447</v>
      </c>
      <c r="E185" s="21">
        <v>9738.41667372</v>
      </c>
      <c r="F185" s="11">
        <v>8685.85748</v>
      </c>
      <c r="G185" s="10">
        <v>1556.6008333333332</v>
      </c>
      <c r="H185" s="10">
        <v>11586.823577055256</v>
      </c>
      <c r="I185" s="13">
        <v>3150.7200000000003</v>
      </c>
      <c r="K185" s="22">
        <v>66723.08810423945</v>
      </c>
      <c r="L185" s="11"/>
      <c r="M185" s="3" t="s">
        <v>26</v>
      </c>
      <c r="N185" s="31"/>
      <c r="Q185" s="10"/>
      <c r="R185" s="11"/>
      <c r="S185" s="10"/>
      <c r="T185" s="11"/>
      <c r="U185" s="10"/>
      <c r="W185" s="11"/>
    </row>
    <row r="186" spans="1:23" ht="12.75">
      <c r="A186" s="7" t="s">
        <v>27</v>
      </c>
      <c r="C186" s="9">
        <f t="shared" si="112"/>
        <v>69030.18712906804</v>
      </c>
      <c r="D186" s="13">
        <v>29657.17469251945</v>
      </c>
      <c r="E186" s="21">
        <v>10019.200526159999</v>
      </c>
      <c r="F186" s="11">
        <v>14759.947500000002</v>
      </c>
      <c r="G186" s="10">
        <v>1556.6008333333332</v>
      </c>
      <c r="H186" s="10">
        <v>11586.823577055256</v>
      </c>
      <c r="I186" s="13">
        <v>1450.44</v>
      </c>
      <c r="K186" s="22">
        <v>71162.44701867945</v>
      </c>
      <c r="L186" s="11"/>
      <c r="M186" s="3" t="s">
        <v>27</v>
      </c>
      <c r="N186" s="31"/>
      <c r="Q186" s="10"/>
      <c r="R186" s="11"/>
      <c r="S186" s="11"/>
      <c r="T186" s="11"/>
      <c r="U186" s="10"/>
      <c r="W186" s="11"/>
    </row>
    <row r="187" spans="1:23" ht="12.75">
      <c r="A187" s="7" t="s">
        <v>28</v>
      </c>
      <c r="C187" s="9">
        <f t="shared" si="112"/>
        <v>73470.01581302803</v>
      </c>
      <c r="D187" s="13">
        <v>30698.445060519447</v>
      </c>
      <c r="E187" s="21">
        <v>13417.482072119998</v>
      </c>
      <c r="F187" s="11">
        <v>17261.864270000002</v>
      </c>
      <c r="G187" s="10">
        <v>1556.6008333333332</v>
      </c>
      <c r="H187" s="10">
        <v>11586.823577055256</v>
      </c>
      <c r="I187" s="13">
        <v>-1051.2</v>
      </c>
      <c r="K187" s="22">
        <v>71924.86490263944</v>
      </c>
      <c r="L187" s="11"/>
      <c r="M187" s="3" t="s">
        <v>63</v>
      </c>
      <c r="N187" s="31"/>
      <c r="Q187" s="10"/>
      <c r="R187" s="11"/>
      <c r="S187" s="11"/>
      <c r="T187" s="11"/>
      <c r="U187" s="10"/>
      <c r="W187" s="11"/>
    </row>
    <row r="188" spans="1:23" ht="12.75">
      <c r="A188" s="7" t="s">
        <v>29</v>
      </c>
      <c r="C188" s="9">
        <f t="shared" si="112"/>
        <v>75264.04519594804</v>
      </c>
      <c r="D188" s="13">
        <v>28210.30175251945</v>
      </c>
      <c r="E188" s="21">
        <v>16705.306553039998</v>
      </c>
      <c r="F188" s="11">
        <v>19858.212480000002</v>
      </c>
      <c r="G188" s="10">
        <v>1556.6008333333332</v>
      </c>
      <c r="H188" s="10">
        <v>11586.823577055256</v>
      </c>
      <c r="I188" s="13">
        <v>-2653.2000000000003</v>
      </c>
      <c r="K188" s="22">
        <v>71363.95428555945</v>
      </c>
      <c r="L188" s="11"/>
      <c r="M188" s="3" t="s">
        <v>29</v>
      </c>
      <c r="N188" s="31"/>
      <c r="O188" s="24"/>
      <c r="P188" s="10"/>
      <c r="Q188" s="10"/>
      <c r="R188" s="11"/>
      <c r="S188" s="11"/>
      <c r="T188" s="11"/>
      <c r="U188" s="10"/>
      <c r="W188" s="11"/>
    </row>
    <row r="189" spans="1:23" ht="12.75">
      <c r="A189" s="7" t="s">
        <v>30</v>
      </c>
      <c r="C189" s="9">
        <f t="shared" si="112"/>
        <v>79321.40826190803</v>
      </c>
      <c r="D189" s="13">
        <v>28574.91352451944</v>
      </c>
      <c r="E189" s="21">
        <v>19546.539116999997</v>
      </c>
      <c r="F189" s="11">
        <v>19814.05121</v>
      </c>
      <c r="G189" s="10">
        <v>1556.6008333333332</v>
      </c>
      <c r="H189" s="10">
        <v>11586.823577055256</v>
      </c>
      <c r="I189" s="13">
        <v>-1757.52</v>
      </c>
      <c r="K189" s="22">
        <v>76737.96695151944</v>
      </c>
      <c r="L189" s="11"/>
      <c r="M189" s="3" t="s">
        <v>30</v>
      </c>
      <c r="N189" s="31"/>
      <c r="O189" s="24"/>
      <c r="P189" s="10"/>
      <c r="Q189" s="10"/>
      <c r="R189" s="11"/>
      <c r="S189" s="11"/>
      <c r="T189" s="11"/>
      <c r="U189" s="10"/>
      <c r="W189" s="11"/>
    </row>
    <row r="190" spans="1:16" ht="12.75">
      <c r="A190" s="49">
        <v>2009</v>
      </c>
      <c r="B190" s="46"/>
      <c r="C190" s="46"/>
      <c r="D190" s="46"/>
      <c r="E190" s="46"/>
      <c r="F190" s="46"/>
      <c r="G190" s="46"/>
      <c r="H190" s="46"/>
      <c r="I190" s="46"/>
      <c r="J190" s="46"/>
      <c r="K190" s="46"/>
      <c r="L190" s="48"/>
      <c r="M190" s="49">
        <v>2009</v>
      </c>
      <c r="N190" s="31"/>
      <c r="P190" s="10"/>
    </row>
    <row r="191" spans="1:23" ht="12.75">
      <c r="A191" s="7" t="s">
        <v>19</v>
      </c>
      <c r="C191" s="9">
        <f aca="true" t="shared" si="113" ref="C191:C202">SUM(D191:I191)</f>
        <v>80407.3308789719</v>
      </c>
      <c r="D191" s="13">
        <v>27407.818125528014</v>
      </c>
      <c r="E191" s="21">
        <v>21262.3322257</v>
      </c>
      <c r="F191" s="11">
        <v>20305.43633</v>
      </c>
      <c r="G191" s="70">
        <v>1475.4174999999998</v>
      </c>
      <c r="H191" s="70">
        <v>11814.64669774389</v>
      </c>
      <c r="I191" s="13">
        <v>-1858.3200000000002</v>
      </c>
      <c r="J191" s="17"/>
      <c r="K191" s="22">
        <v>77675.69628122801</v>
      </c>
      <c r="L191" s="11"/>
      <c r="M191" s="3" t="s">
        <v>58</v>
      </c>
      <c r="N191" s="31"/>
      <c r="O191" s="19"/>
      <c r="P191" s="19"/>
      <c r="Q191" s="24"/>
      <c r="R191" s="11"/>
      <c r="S191" s="11"/>
      <c r="T191" s="11"/>
      <c r="U191" s="10"/>
      <c r="W191" s="11"/>
    </row>
    <row r="192" spans="1:23" ht="12.75">
      <c r="A192" s="7" t="s">
        <v>20</v>
      </c>
      <c r="C192" s="9">
        <f t="shared" si="113"/>
        <v>74959.15513969191</v>
      </c>
      <c r="D192" s="13">
        <v>26029.859967528017</v>
      </c>
      <c r="E192" s="21">
        <v>19390.078814419998</v>
      </c>
      <c r="F192" s="11">
        <v>18040.512160000006</v>
      </c>
      <c r="G192" s="70">
        <v>1475.4174999999998</v>
      </c>
      <c r="H192" s="70">
        <v>11814.64669774389</v>
      </c>
      <c r="I192" s="13">
        <v>-1791.3600000000001</v>
      </c>
      <c r="J192" s="17"/>
      <c r="K192" s="22">
        <v>72325.95174194803</v>
      </c>
      <c r="L192" s="11"/>
      <c r="M192" s="3" t="s">
        <v>59</v>
      </c>
      <c r="N192" s="31"/>
      <c r="Q192" s="24"/>
      <c r="R192" s="11"/>
      <c r="S192" s="11"/>
      <c r="T192" s="11"/>
      <c r="U192" s="10"/>
      <c r="W192" s="11"/>
    </row>
    <row r="193" spans="1:23" ht="12.75">
      <c r="A193" s="7" t="s">
        <v>21</v>
      </c>
      <c r="C193" s="9">
        <f t="shared" si="113"/>
        <v>75985.32653919188</v>
      </c>
      <c r="D193" s="13">
        <v>30555.602555528007</v>
      </c>
      <c r="E193" s="21">
        <v>16235.42050592</v>
      </c>
      <c r="F193" s="11">
        <v>17434.239279999998</v>
      </c>
      <c r="G193" s="70">
        <v>1475.4174999999998</v>
      </c>
      <c r="H193" s="70">
        <v>11814.64669774389</v>
      </c>
      <c r="I193" s="13">
        <v>-1530</v>
      </c>
      <c r="J193" s="17"/>
      <c r="K193" s="22">
        <v>73736.32234144799</v>
      </c>
      <c r="L193" s="11"/>
      <c r="M193" s="3" t="s">
        <v>60</v>
      </c>
      <c r="N193" s="31"/>
      <c r="Q193" s="24"/>
      <c r="R193" s="11"/>
      <c r="S193" s="11"/>
      <c r="T193" s="11"/>
      <c r="U193" s="10"/>
      <c r="W193" s="11"/>
    </row>
    <row r="194" spans="1:23" ht="12.75">
      <c r="A194" s="7" t="s">
        <v>22</v>
      </c>
      <c r="C194" s="9">
        <f t="shared" si="113"/>
        <v>65347.4665026919</v>
      </c>
      <c r="D194" s="13">
        <v>26917.839261528014</v>
      </c>
      <c r="E194" s="21">
        <v>11773.33796342</v>
      </c>
      <c r="F194" s="11">
        <v>12489.98508</v>
      </c>
      <c r="G194" s="70">
        <v>1475.4174999999998</v>
      </c>
      <c r="H194" s="70">
        <v>11814.64669774389</v>
      </c>
      <c r="I194" s="13">
        <v>876.24</v>
      </c>
      <c r="J194" s="17"/>
      <c r="K194" s="22">
        <v>66635.63510494801</v>
      </c>
      <c r="L194" s="11"/>
      <c r="M194" s="3" t="s">
        <v>22</v>
      </c>
      <c r="N194" s="31"/>
      <c r="Q194" s="24"/>
      <c r="R194" s="11"/>
      <c r="S194" s="11"/>
      <c r="T194" s="11"/>
      <c r="U194" s="10"/>
      <c r="W194" s="11"/>
    </row>
    <row r="195" spans="1:23" ht="12.75">
      <c r="A195" s="7" t="s">
        <v>23</v>
      </c>
      <c r="C195" s="9">
        <f>SUM(D195:I195)</f>
        <v>60379.81120191191</v>
      </c>
      <c r="D195" s="13">
        <v>25006.79054352801</v>
      </c>
      <c r="E195" s="21">
        <v>10538.86568064</v>
      </c>
      <c r="F195" s="11">
        <v>9890.970780000001</v>
      </c>
      <c r="G195" s="70">
        <v>1475.4174999999998</v>
      </c>
      <c r="H195" s="70">
        <v>11814.64669774389</v>
      </c>
      <c r="I195" s="13">
        <v>1653.12</v>
      </c>
      <c r="J195" s="17"/>
      <c r="K195" s="22">
        <v>62809.99340416802</v>
      </c>
      <c r="L195" s="11"/>
      <c r="M195" s="3" t="s">
        <v>61</v>
      </c>
      <c r="N195" s="31"/>
      <c r="Q195" s="24"/>
      <c r="R195" s="11"/>
      <c r="S195" s="11"/>
      <c r="T195" s="11"/>
      <c r="U195" s="10"/>
      <c r="W195" s="11"/>
    </row>
    <row r="196" spans="1:23" ht="12.75">
      <c r="A196" s="7" t="s">
        <v>24</v>
      </c>
      <c r="C196" s="9">
        <f t="shared" si="113"/>
        <v>62185.1932205719</v>
      </c>
      <c r="D196" s="13">
        <v>26595.15999152801</v>
      </c>
      <c r="E196" s="21">
        <v>9834.6909713</v>
      </c>
      <c r="F196" s="11">
        <v>11111.318060000001</v>
      </c>
      <c r="G196" s="70">
        <v>1475.4174999999998</v>
      </c>
      <c r="H196" s="70">
        <v>11814.64669774389</v>
      </c>
      <c r="I196" s="13">
        <v>1353.9599999999998</v>
      </c>
      <c r="J196" s="17"/>
      <c r="K196" s="22">
        <v>64175.61022282801</v>
      </c>
      <c r="L196" s="11"/>
      <c r="M196" s="3" t="s">
        <v>66</v>
      </c>
      <c r="N196" s="31"/>
      <c r="Q196" s="24"/>
      <c r="R196" s="11"/>
      <c r="S196" s="11"/>
      <c r="T196" s="11"/>
      <c r="U196" s="10"/>
      <c r="W196" s="11"/>
    </row>
    <row r="197" spans="1:23" ht="12.75">
      <c r="A197" s="7" t="s">
        <v>25</v>
      </c>
      <c r="C197" s="9">
        <f t="shared" si="113"/>
        <v>59633.87662479191</v>
      </c>
      <c r="D197" s="13">
        <v>25723.365381528012</v>
      </c>
      <c r="E197" s="21">
        <v>7965.00936552</v>
      </c>
      <c r="F197" s="11">
        <v>10882.797680000001</v>
      </c>
      <c r="G197" s="70">
        <v>1475.4174999999998</v>
      </c>
      <c r="H197" s="70">
        <v>11814.64669774389</v>
      </c>
      <c r="I197" s="13">
        <v>1772.64</v>
      </c>
      <c r="J197" s="17"/>
      <c r="K197" s="22">
        <v>62239.75322704802</v>
      </c>
      <c r="L197" s="11"/>
      <c r="M197" s="3" t="s">
        <v>62</v>
      </c>
      <c r="N197" s="31"/>
      <c r="Q197" s="24"/>
      <c r="R197" s="11"/>
      <c r="S197" s="11"/>
      <c r="T197" s="11"/>
      <c r="U197" s="10"/>
      <c r="W197" s="11"/>
    </row>
    <row r="198" spans="1:23" ht="12.75">
      <c r="A198" s="7" t="s">
        <v>26</v>
      </c>
      <c r="C198" s="9">
        <f t="shared" si="113"/>
        <v>60385.21766749191</v>
      </c>
      <c r="D198" s="13">
        <v>26885.51494952801</v>
      </c>
      <c r="E198" s="21">
        <v>8660.42064022</v>
      </c>
      <c r="F198" s="11">
        <v>9249.89788</v>
      </c>
      <c r="G198" s="70">
        <v>1475.4174999999998</v>
      </c>
      <c r="H198" s="70">
        <v>11814.64669774389</v>
      </c>
      <c r="I198" s="13">
        <v>2299.32</v>
      </c>
      <c r="J198" s="17"/>
      <c r="K198" s="22">
        <v>63765.31386974802</v>
      </c>
      <c r="L198" s="11"/>
      <c r="M198" s="3" t="s">
        <v>26</v>
      </c>
      <c r="N198" s="31"/>
      <c r="Q198" s="24"/>
      <c r="R198" s="11"/>
      <c r="S198" s="11"/>
      <c r="T198" s="11"/>
      <c r="U198" s="10"/>
      <c r="W198" s="11"/>
    </row>
    <row r="199" spans="1:23" ht="12.75">
      <c r="A199" s="7" t="s">
        <v>27</v>
      </c>
      <c r="C199" s="9">
        <f t="shared" si="113"/>
        <v>62619.569861791904</v>
      </c>
      <c r="D199" s="13">
        <v>26601.814905528012</v>
      </c>
      <c r="E199" s="21">
        <v>8477.49808852</v>
      </c>
      <c r="F199" s="11">
        <v>13300.87267</v>
      </c>
      <c r="G199" s="70">
        <v>1475.4174999999998</v>
      </c>
      <c r="H199" s="70">
        <v>11814.64669774389</v>
      </c>
      <c r="I199" s="13">
        <v>949.3199999999999</v>
      </c>
      <c r="J199" s="17"/>
      <c r="K199" s="22">
        <v>64015.16606404801</v>
      </c>
      <c r="L199" s="11"/>
      <c r="M199" s="3" t="s">
        <v>27</v>
      </c>
      <c r="N199" s="31"/>
      <c r="Q199" s="24"/>
      <c r="R199" s="11"/>
      <c r="S199" s="11"/>
      <c r="T199" s="11"/>
      <c r="U199" s="10"/>
      <c r="W199" s="11"/>
    </row>
    <row r="200" spans="1:23" ht="12.75">
      <c r="A200" s="3" t="s">
        <v>28</v>
      </c>
      <c r="C200" s="9">
        <f t="shared" si="113"/>
        <v>68602.6782259719</v>
      </c>
      <c r="D200" s="13">
        <v>27027.98624952801</v>
      </c>
      <c r="E200" s="21">
        <v>14484.072968700002</v>
      </c>
      <c r="F200" s="11">
        <v>14269.27481</v>
      </c>
      <c r="G200" s="70">
        <v>1475.4174999999998</v>
      </c>
      <c r="H200" s="70">
        <v>11814.64669774389</v>
      </c>
      <c r="I200" s="13">
        <v>-468.71999999999997</v>
      </c>
      <c r="J200" s="17"/>
      <c r="K200" s="22">
        <v>67913.75562822801</v>
      </c>
      <c r="L200" s="11"/>
      <c r="M200" s="3" t="s">
        <v>63</v>
      </c>
      <c r="N200" s="31"/>
      <c r="O200" s="24"/>
      <c r="P200" s="24"/>
      <c r="Q200" s="24"/>
      <c r="R200" s="11"/>
      <c r="S200" s="11"/>
      <c r="T200" s="11"/>
      <c r="U200" s="10"/>
      <c r="W200" s="11"/>
    </row>
    <row r="201" spans="1:23" ht="12.75">
      <c r="A201" s="7" t="s">
        <v>29</v>
      </c>
      <c r="C201" s="9">
        <f t="shared" si="113"/>
        <v>67527.8524619519</v>
      </c>
      <c r="D201" s="13">
        <v>25188.66502552801</v>
      </c>
      <c r="E201" s="21">
        <v>15299.67024868</v>
      </c>
      <c r="F201" s="11">
        <v>14661.69299</v>
      </c>
      <c r="G201" s="70">
        <v>1475.4174999999998</v>
      </c>
      <c r="H201" s="70">
        <v>11814.64669774389</v>
      </c>
      <c r="I201" s="13">
        <v>-912.24</v>
      </c>
      <c r="J201" s="17"/>
      <c r="K201" s="22">
        <v>66186.955464208</v>
      </c>
      <c r="L201" s="11"/>
      <c r="M201" s="3" t="s">
        <v>29</v>
      </c>
      <c r="N201" s="31"/>
      <c r="O201" s="24"/>
      <c r="P201" s="24"/>
      <c r="Q201" s="24"/>
      <c r="R201" s="11"/>
      <c r="S201" s="11"/>
      <c r="T201" s="11"/>
      <c r="U201" s="10"/>
      <c r="W201" s="11"/>
    </row>
    <row r="202" spans="1:21" ht="12.75">
      <c r="A202" s="7" t="s">
        <v>30</v>
      </c>
      <c r="C202" s="9">
        <f t="shared" si="113"/>
        <v>78108.3461892919</v>
      </c>
      <c r="D202" s="13">
        <v>27760.18853352801</v>
      </c>
      <c r="E202" s="21">
        <v>21059.124748020004</v>
      </c>
      <c r="F202" s="11">
        <v>17143.04871</v>
      </c>
      <c r="G202" s="70">
        <v>1475.4174999999998</v>
      </c>
      <c r="H202" s="70">
        <v>11814.64669774389</v>
      </c>
      <c r="I202" s="13">
        <v>-1144.08</v>
      </c>
      <c r="J202" s="17"/>
      <c r="K202" s="22">
        <v>76426.644391548</v>
      </c>
      <c r="L202" s="11"/>
      <c r="M202" s="3" t="s">
        <v>30</v>
      </c>
      <c r="N202" s="31"/>
      <c r="O202" s="24"/>
      <c r="P202" s="24"/>
      <c r="Q202" s="24"/>
      <c r="R202" s="11"/>
      <c r="S202" s="11"/>
      <c r="U202" s="10"/>
    </row>
    <row r="203" spans="1:16" ht="12.75">
      <c r="A203" s="49">
        <v>2010</v>
      </c>
      <c r="B203" s="46"/>
      <c r="C203" s="46"/>
      <c r="D203" s="46"/>
      <c r="E203" s="46"/>
      <c r="F203" s="46"/>
      <c r="G203" s="46"/>
      <c r="H203" s="46"/>
      <c r="I203" s="46"/>
      <c r="J203" s="46"/>
      <c r="K203" s="46"/>
      <c r="L203" s="48"/>
      <c r="M203" s="49">
        <v>2010</v>
      </c>
      <c r="N203" s="31"/>
      <c r="P203" s="10"/>
    </row>
    <row r="204" spans="1:21" ht="12.75">
      <c r="A204" s="7" t="s">
        <v>19</v>
      </c>
      <c r="C204" s="9">
        <f aca="true" t="shared" si="114" ref="C204:C215">SUM(D204:I204)</f>
        <v>82832.59237339167</v>
      </c>
      <c r="D204" s="13">
        <v>25879.586313369447</v>
      </c>
      <c r="E204" s="21">
        <v>25299.6477955</v>
      </c>
      <c r="F204" s="11">
        <v>18152.12956</v>
      </c>
      <c r="G204" s="10">
        <v>1428.9958333333334</v>
      </c>
      <c r="H204" s="13">
        <v>13995.579231988893</v>
      </c>
      <c r="I204" s="13">
        <v>-1923.3463608</v>
      </c>
      <c r="J204" s="17"/>
      <c r="K204" s="22">
        <v>80005.05149102678</v>
      </c>
      <c r="L204" s="11"/>
      <c r="M204" s="3" t="s">
        <v>58</v>
      </c>
      <c r="N204" s="31"/>
      <c r="O204" s="19"/>
      <c r="P204" s="19"/>
      <c r="Q204" s="24"/>
      <c r="S204" s="10"/>
      <c r="U204" s="10"/>
    </row>
    <row r="205" spans="1:21" ht="12.75">
      <c r="A205" s="7" t="s">
        <v>20</v>
      </c>
      <c r="C205" s="9">
        <f>SUM(D205:I205)</f>
        <v>78830.47272627166</v>
      </c>
      <c r="D205" s="13">
        <v>25069.302475369444</v>
      </c>
      <c r="E205" s="21">
        <v>22220.47382318</v>
      </c>
      <c r="F205" s="11">
        <v>18482.002180000003</v>
      </c>
      <c r="G205" s="10">
        <v>1428.9958333333334</v>
      </c>
      <c r="H205" s="13">
        <v>13995.579231988893</v>
      </c>
      <c r="I205" s="13">
        <v>-2365.880817600005</v>
      </c>
      <c r="J205" s="17"/>
      <c r="K205" s="22">
        <v>75352.40619241077</v>
      </c>
      <c r="L205" s="11"/>
      <c r="M205" s="3" t="s">
        <v>59</v>
      </c>
      <c r="N205" s="31"/>
      <c r="Q205" s="24"/>
      <c r="S205" s="10"/>
      <c r="U205" s="10"/>
    </row>
    <row r="206" spans="1:21" ht="12.75">
      <c r="A206" s="7" t="s">
        <v>21</v>
      </c>
      <c r="C206" s="9">
        <f t="shared" si="114"/>
        <v>79183.92271223168</v>
      </c>
      <c r="D206" s="13">
        <v>28480.891721369444</v>
      </c>
      <c r="E206" s="21">
        <v>20351.228605540004</v>
      </c>
      <c r="F206" s="11">
        <v>17129.250840000004</v>
      </c>
      <c r="G206" s="10">
        <v>1428.9958333333334</v>
      </c>
      <c r="H206" s="13">
        <v>13995.579231988893</v>
      </c>
      <c r="I206" s="13">
        <v>-2202.0235199999984</v>
      </c>
      <c r="J206" s="17"/>
      <c r="K206" s="22">
        <v>75946.72640584278</v>
      </c>
      <c r="L206" s="11"/>
      <c r="M206" s="3" t="s">
        <v>60</v>
      </c>
      <c r="N206" s="31"/>
      <c r="Q206" s="24"/>
      <c r="S206" s="10"/>
      <c r="U206" s="10"/>
    </row>
    <row r="207" spans="1:21" ht="12.75">
      <c r="A207" s="7" t="s">
        <v>22</v>
      </c>
      <c r="C207" s="9">
        <f t="shared" si="114"/>
        <v>67077.74361931167</v>
      </c>
      <c r="D207" s="13">
        <v>25253.849235369442</v>
      </c>
      <c r="E207" s="21">
        <v>14638.82530262</v>
      </c>
      <c r="F207" s="11">
        <v>12887.115960000001</v>
      </c>
      <c r="G207" s="10">
        <v>1428.9958333333334</v>
      </c>
      <c r="H207" s="13">
        <v>13995.579231988893</v>
      </c>
      <c r="I207" s="13">
        <v>-1126.6219440000002</v>
      </c>
      <c r="J207" s="17"/>
      <c r="K207" s="22">
        <v>65421.387629642784</v>
      </c>
      <c r="L207" s="11"/>
      <c r="M207" s="3" t="s">
        <v>22</v>
      </c>
      <c r="N207" s="31"/>
      <c r="Q207" s="24"/>
      <c r="S207" s="10"/>
      <c r="U207" s="10"/>
    </row>
    <row r="208" spans="1:21" ht="12.75">
      <c r="A208" s="7" t="s">
        <v>23</v>
      </c>
      <c r="C208" s="9">
        <f t="shared" si="114"/>
        <v>65265.15452925167</v>
      </c>
      <c r="D208" s="13">
        <v>26443.847877369437</v>
      </c>
      <c r="E208" s="21">
        <v>12702.70102776</v>
      </c>
      <c r="F208" s="11">
        <v>10076.340820000001</v>
      </c>
      <c r="G208" s="10">
        <v>1428.9958333333334</v>
      </c>
      <c r="H208" s="13">
        <v>13995.579231988893</v>
      </c>
      <c r="I208" s="13">
        <v>617.6897387999976</v>
      </c>
      <c r="J208" s="17"/>
      <c r="K208" s="22">
        <v>66172.93671329877</v>
      </c>
      <c r="L208" s="11"/>
      <c r="M208" s="3" t="s">
        <v>61</v>
      </c>
      <c r="N208" s="31"/>
      <c r="Q208" s="24"/>
      <c r="S208" s="10"/>
      <c r="U208" s="10"/>
    </row>
    <row r="209" spans="1:21" ht="12.75">
      <c r="A209" s="7" t="s">
        <v>24</v>
      </c>
      <c r="C209" s="9">
        <f t="shared" si="114"/>
        <v>62264.17639163167</v>
      </c>
      <c r="D209" s="13">
        <v>26833.321773369444</v>
      </c>
      <c r="E209" s="21">
        <v>9262.24924974</v>
      </c>
      <c r="F209" s="11">
        <v>8022.317220000001</v>
      </c>
      <c r="G209" s="10">
        <v>1428.9958333333334</v>
      </c>
      <c r="H209" s="13">
        <v>13995.579231988893</v>
      </c>
      <c r="I209" s="13">
        <v>2721.7130832000003</v>
      </c>
      <c r="J209" s="17"/>
      <c r="K209" s="22">
        <v>66264.87289194677</v>
      </c>
      <c r="L209" s="11"/>
      <c r="M209" s="3" t="s">
        <v>66</v>
      </c>
      <c r="N209" s="31"/>
      <c r="Q209" s="24"/>
      <c r="S209" s="10"/>
      <c r="U209" s="10"/>
    </row>
    <row r="210" spans="1:21" ht="12.75">
      <c r="A210" s="7" t="s">
        <v>25</v>
      </c>
      <c r="C210" s="9">
        <f t="shared" si="114"/>
        <v>57372.82798715168</v>
      </c>
      <c r="D210" s="13">
        <v>24549.263223369446</v>
      </c>
      <c r="E210" s="21">
        <v>6531.58615526</v>
      </c>
      <c r="F210" s="11">
        <v>8424.674260000002</v>
      </c>
      <c r="G210" s="10">
        <v>1428.9958333333334</v>
      </c>
      <c r="H210" s="13">
        <v>13995.579231988893</v>
      </c>
      <c r="I210" s="13">
        <v>2442.7292832</v>
      </c>
      <c r="J210" s="17"/>
      <c r="K210" s="22">
        <v>60963.41830146679</v>
      </c>
      <c r="L210" s="11"/>
      <c r="M210" s="3" t="s">
        <v>62</v>
      </c>
      <c r="N210" s="31"/>
      <c r="Q210" s="24"/>
      <c r="S210" s="10"/>
      <c r="U210" s="10"/>
    </row>
    <row r="211" spans="1:21" ht="12.75">
      <c r="A211" s="7" t="s">
        <v>26</v>
      </c>
      <c r="C211" s="9">
        <f t="shared" si="114"/>
        <v>61930.715885691665</v>
      </c>
      <c r="D211" s="13">
        <v>27213.381935369445</v>
      </c>
      <c r="E211" s="21">
        <v>6960.3876762</v>
      </c>
      <c r="F211" s="11">
        <v>9892.332219999998</v>
      </c>
      <c r="G211" s="10">
        <v>1428.9958333333334</v>
      </c>
      <c r="H211" s="13">
        <v>13995.579231988893</v>
      </c>
      <c r="I211" s="13">
        <v>2440.0389888000004</v>
      </c>
      <c r="J211" s="17"/>
      <c r="K211" s="22">
        <v>65517.35146723877</v>
      </c>
      <c r="L211" s="11"/>
      <c r="M211" s="3" t="s">
        <v>26</v>
      </c>
      <c r="N211" s="31"/>
      <c r="Q211" s="24"/>
      <c r="S211" s="10"/>
      <c r="U211" s="10"/>
    </row>
    <row r="212" spans="1:21" ht="12.75">
      <c r="A212" s="7" t="s">
        <v>27</v>
      </c>
      <c r="C212" s="9">
        <f t="shared" si="114"/>
        <v>65807.08451489167</v>
      </c>
      <c r="D212" s="13">
        <v>28450.06937536944</v>
      </c>
      <c r="E212" s="21">
        <v>10680.6551678</v>
      </c>
      <c r="F212" s="11">
        <v>11043.806879999998</v>
      </c>
      <c r="G212" s="10">
        <v>1428.9958333333334</v>
      </c>
      <c r="H212" s="13">
        <v>13995.579231988893</v>
      </c>
      <c r="I212" s="13">
        <v>207.97802639999998</v>
      </c>
      <c r="J212" s="17"/>
      <c r="K212" s="22">
        <v>66112.59048171077</v>
      </c>
      <c r="L212" s="11"/>
      <c r="M212" s="3" t="s">
        <v>27</v>
      </c>
      <c r="N212" s="31"/>
      <c r="O212" s="24"/>
      <c r="P212" s="24"/>
      <c r="Q212" s="24"/>
      <c r="S212" s="10"/>
      <c r="U212" s="10"/>
    </row>
    <row r="213" spans="1:21" ht="12.75">
      <c r="A213" s="7" t="s">
        <v>28</v>
      </c>
      <c r="C213" s="9">
        <f t="shared" si="114"/>
        <v>68615.30373015167</v>
      </c>
      <c r="D213" s="13">
        <v>26923.196095369447</v>
      </c>
      <c r="E213" s="21">
        <v>13257.96577186</v>
      </c>
      <c r="F213" s="11">
        <v>14333.40644</v>
      </c>
      <c r="G213" s="10">
        <v>1428.9958333333334</v>
      </c>
      <c r="H213" s="13">
        <v>13995.579231988893</v>
      </c>
      <c r="I213" s="13">
        <v>-1323.8396424</v>
      </c>
      <c r="J213" s="17"/>
      <c r="K213" s="22">
        <v>66669.03772383479</v>
      </c>
      <c r="L213" s="11"/>
      <c r="M213" s="3" t="s">
        <v>63</v>
      </c>
      <c r="N213" s="31"/>
      <c r="O213" s="24"/>
      <c r="P213" s="24"/>
      <c r="Q213" s="24"/>
      <c r="S213" s="10"/>
      <c r="U213" s="10"/>
    </row>
    <row r="214" spans="1:21" ht="12.75">
      <c r="A214" s="7" t="s">
        <v>29</v>
      </c>
      <c r="C214" s="9">
        <f t="shared" si="114"/>
        <v>74114.56867893167</v>
      </c>
      <c r="D214" s="13">
        <v>26841.980897369438</v>
      </c>
      <c r="E214" s="21">
        <v>18577.41854224</v>
      </c>
      <c r="F214" s="11">
        <v>14639.05258</v>
      </c>
      <c r="G214" s="10">
        <v>1428.9958333333334</v>
      </c>
      <c r="H214" s="13">
        <v>13995.579231988893</v>
      </c>
      <c r="I214" s="13">
        <v>-1368.4584060000007</v>
      </c>
      <c r="J214" s="17"/>
      <c r="K214" s="22">
        <v>72102.71309012276</v>
      </c>
      <c r="L214" s="11"/>
      <c r="M214" s="3" t="s">
        <v>29</v>
      </c>
      <c r="N214" s="31"/>
      <c r="O214" s="24"/>
      <c r="P214" s="24"/>
      <c r="Q214" s="24"/>
      <c r="S214" s="10"/>
      <c r="U214" s="10"/>
    </row>
    <row r="215" spans="1:21" ht="12.75">
      <c r="A215" s="7" t="s">
        <v>30</v>
      </c>
      <c r="C215" s="9">
        <f t="shared" si="114"/>
        <v>84185.96496171165</v>
      </c>
      <c r="D215" s="13">
        <v>27444.879049369443</v>
      </c>
      <c r="E215" s="21">
        <v>26140.087868220002</v>
      </c>
      <c r="F215" s="11">
        <v>17382.76818</v>
      </c>
      <c r="G215" s="10">
        <v>1428.9958333333334</v>
      </c>
      <c r="H215" s="13">
        <v>13995.579231988893</v>
      </c>
      <c r="I215" s="13">
        <v>-2206.3452012000002</v>
      </c>
      <c r="J215" s="17"/>
      <c r="K215" s="22">
        <v>80942.41578395876</v>
      </c>
      <c r="L215" s="11"/>
      <c r="M215" s="3" t="s">
        <v>30</v>
      </c>
      <c r="N215" s="31"/>
      <c r="O215" s="24"/>
      <c r="P215" s="24"/>
      <c r="Q215" s="24"/>
      <c r="S215" s="10"/>
      <c r="U215" s="10"/>
    </row>
    <row r="216" spans="1:16" ht="12.75">
      <c r="A216" s="49">
        <v>2011</v>
      </c>
      <c r="B216" s="46"/>
      <c r="C216" s="46"/>
      <c r="D216" s="46"/>
      <c r="E216" s="46"/>
      <c r="F216" s="46"/>
      <c r="G216" s="46"/>
      <c r="H216" s="46"/>
      <c r="I216" s="46"/>
      <c r="J216" s="46"/>
      <c r="K216" s="48"/>
      <c r="L216" s="48"/>
      <c r="M216" s="49">
        <v>2011</v>
      </c>
      <c r="N216" s="31"/>
      <c r="P216" s="10"/>
    </row>
    <row r="217" spans="1:18" ht="12.75">
      <c r="A217" s="7" t="s">
        <v>19</v>
      </c>
      <c r="C217" s="9">
        <f>SUM(D217:I217)</f>
        <v>79400.66373039338</v>
      </c>
      <c r="D217" s="13">
        <v>25013.454890416666</v>
      </c>
      <c r="E217" s="21">
        <v>22506.70204161</v>
      </c>
      <c r="F217" s="11">
        <v>18332.98948</v>
      </c>
      <c r="G217" s="10">
        <v>1441.0258333333334</v>
      </c>
      <c r="H217" s="10">
        <v>14426.24690663338</v>
      </c>
      <c r="I217" s="13">
        <v>-2319.7554216</v>
      </c>
      <c r="K217" s="22">
        <v>75990.491354008</v>
      </c>
      <c r="M217" s="3" t="s">
        <v>58</v>
      </c>
      <c r="N217" s="31"/>
      <c r="O217" s="19"/>
      <c r="P217" s="19"/>
      <c r="R217" s="10"/>
    </row>
    <row r="218" spans="1:18" ht="12.75">
      <c r="A218" s="7" t="s">
        <v>20</v>
      </c>
      <c r="C218" s="9">
        <f aca="true" t="shared" si="115" ref="C218:C228">SUM(D218:I218)</f>
        <v>73452.86509513338</v>
      </c>
      <c r="D218" s="13">
        <v>24233.732568416664</v>
      </c>
      <c r="E218" s="21">
        <v>21044.62398195</v>
      </c>
      <c r="F218" s="11">
        <v>15475.737399999998</v>
      </c>
      <c r="G218" s="10">
        <v>1441.0258333333334</v>
      </c>
      <c r="H218" s="10">
        <v>14426.24690663338</v>
      </c>
      <c r="I218" s="13">
        <v>-3168.5015952</v>
      </c>
      <c r="K218" s="22">
        <v>68795.035843556</v>
      </c>
      <c r="M218" s="3" t="s">
        <v>59</v>
      </c>
      <c r="N218" s="31"/>
      <c r="O218" s="19"/>
      <c r="R218" s="10"/>
    </row>
    <row r="219" spans="1:18" ht="12.75">
      <c r="A219" s="7" t="s">
        <v>21</v>
      </c>
      <c r="C219" s="9">
        <f t="shared" si="115"/>
        <v>74578.92825598519</v>
      </c>
      <c r="D219" s="13">
        <v>26513.176470416664</v>
      </c>
      <c r="E219" s="21">
        <v>19230.66066760182</v>
      </c>
      <c r="F219" s="11">
        <v>15383.56056</v>
      </c>
      <c r="G219" s="10">
        <v>1441.0258333333334</v>
      </c>
      <c r="H219" s="10">
        <v>14426.24690663338</v>
      </c>
      <c r="I219" s="13">
        <v>-2415.7421820000027</v>
      </c>
      <c r="K219" s="22">
        <v>71027.65534181181</v>
      </c>
      <c r="M219" s="3" t="s">
        <v>60</v>
      </c>
      <c r="N219" s="31"/>
      <c r="O219" s="19"/>
      <c r="R219" s="10"/>
    </row>
    <row r="220" spans="1:18" ht="12.75">
      <c r="A220" s="7" t="s">
        <v>22</v>
      </c>
      <c r="C220" s="9">
        <f t="shared" si="115"/>
        <v>64041.361693767474</v>
      </c>
      <c r="D220" s="13">
        <v>24884.86905641666</v>
      </c>
      <c r="E220" s="21">
        <v>11528.537690984103</v>
      </c>
      <c r="F220" s="11">
        <v>12218.46496</v>
      </c>
      <c r="G220" s="10">
        <v>1441.0258333333334</v>
      </c>
      <c r="H220" s="10">
        <v>14426.24690663338</v>
      </c>
      <c r="I220" s="13">
        <v>-457.78275360000004</v>
      </c>
      <c r="K220" s="22">
        <v>63368.289139342094</v>
      </c>
      <c r="M220" s="3" t="s">
        <v>22</v>
      </c>
      <c r="N220" s="31"/>
      <c r="O220" s="19"/>
      <c r="R220" s="10"/>
    </row>
    <row r="221" spans="1:18" ht="12.75">
      <c r="A221" s="7" t="s">
        <v>23</v>
      </c>
      <c r="C221" s="9">
        <f t="shared" si="115"/>
        <v>63598.15322706338</v>
      </c>
      <c r="D221" s="13">
        <v>27158.73082441667</v>
      </c>
      <c r="E221" s="21">
        <v>9615.345934680001</v>
      </c>
      <c r="F221" s="11">
        <v>10099.84162</v>
      </c>
      <c r="G221" s="10">
        <v>1441.0258333333334</v>
      </c>
      <c r="H221" s="10">
        <v>14426.24690663338</v>
      </c>
      <c r="I221" s="13">
        <v>856.9621080000001</v>
      </c>
      <c r="K221" s="22">
        <v>64857.75561919</v>
      </c>
      <c r="M221" s="3" t="s">
        <v>61</v>
      </c>
      <c r="N221" s="31"/>
      <c r="O221" s="19"/>
      <c r="R221" s="10"/>
    </row>
    <row r="222" spans="1:18" ht="12.75">
      <c r="A222" s="3" t="s">
        <v>24</v>
      </c>
      <c r="C222" s="9">
        <f t="shared" si="115"/>
        <v>60726.16322837251</v>
      </c>
      <c r="D222" s="13">
        <v>26170.452562416674</v>
      </c>
      <c r="E222" s="21">
        <v>7776.02197238913</v>
      </c>
      <c r="F222" s="11">
        <v>8986.38814</v>
      </c>
      <c r="G222" s="10">
        <v>1441.0258333333334</v>
      </c>
      <c r="H222" s="10">
        <v>14426.24690663338</v>
      </c>
      <c r="I222" s="13">
        <v>1926.0278135999997</v>
      </c>
      <c r="K222" s="22">
        <v>63557.29220773113</v>
      </c>
      <c r="M222" s="3" t="s">
        <v>66</v>
      </c>
      <c r="N222" s="31"/>
      <c r="O222" s="19"/>
      <c r="R222" s="10"/>
    </row>
    <row r="223" spans="1:18" ht="12.75">
      <c r="A223" s="3" t="s">
        <v>25</v>
      </c>
      <c r="C223" s="9">
        <f t="shared" si="115"/>
        <v>56351.347726860455</v>
      </c>
      <c r="D223" s="13">
        <v>23485.44862641667</v>
      </c>
      <c r="E223" s="21">
        <v>6471.90305527707</v>
      </c>
      <c r="F223" s="11">
        <v>7562.145959999999</v>
      </c>
      <c r="G223" s="10">
        <v>1441.0258333333334</v>
      </c>
      <c r="H223" s="10">
        <v>14426.24690663338</v>
      </c>
      <c r="I223" s="13">
        <v>2964.5773452000003</v>
      </c>
      <c r="K223" s="22">
        <v>60709.14451767108</v>
      </c>
      <c r="M223" s="3" t="s">
        <v>62</v>
      </c>
      <c r="N223" s="31"/>
      <c r="O223" s="19"/>
      <c r="R223" s="10"/>
    </row>
    <row r="224" spans="1:18" ht="12.75">
      <c r="A224" s="3" t="s">
        <v>26</v>
      </c>
      <c r="C224" s="9">
        <f t="shared" si="115"/>
        <v>62907.279311125145</v>
      </c>
      <c r="D224" s="13">
        <v>28032.607278416664</v>
      </c>
      <c r="E224" s="21">
        <v>7392.70632234177</v>
      </c>
      <c r="F224" s="11">
        <v>8466.13724</v>
      </c>
      <c r="G224" s="10">
        <v>1441.0258333333334</v>
      </c>
      <c r="H224" s="10">
        <v>14426.24690663338</v>
      </c>
      <c r="I224" s="13">
        <v>3148.5557303999976</v>
      </c>
      <c r="K224" s="22">
        <v>67535.52432817976</v>
      </c>
      <c r="M224" s="3" t="s">
        <v>26</v>
      </c>
      <c r="N224" s="31"/>
      <c r="P224" s="10"/>
      <c r="R224" s="10"/>
    </row>
    <row r="225" spans="1:18" ht="12.75">
      <c r="A225" s="3" t="s">
        <v>27</v>
      </c>
      <c r="C225" s="9">
        <f t="shared" si="115"/>
        <v>60736.58766808587</v>
      </c>
      <c r="D225" s="13">
        <v>27592.00211041667</v>
      </c>
      <c r="E225" s="21">
        <v>8476.44948930249</v>
      </c>
      <c r="F225" s="11">
        <v>5849.29616</v>
      </c>
      <c r="G225" s="10">
        <v>1441.0258333333334</v>
      </c>
      <c r="H225" s="10">
        <v>14426.24690663338</v>
      </c>
      <c r="I225" s="13">
        <v>2951.5671684000004</v>
      </c>
      <c r="K225" s="22">
        <v>65075.25949900049</v>
      </c>
      <c r="M225" s="3" t="s">
        <v>27</v>
      </c>
      <c r="N225" s="31"/>
      <c r="P225" s="10"/>
      <c r="R225" s="10"/>
    </row>
    <row r="226" spans="1:18" ht="12.75">
      <c r="A226" s="3" t="s">
        <v>28</v>
      </c>
      <c r="C226" s="9">
        <f t="shared" si="115"/>
        <v>65637.13956086338</v>
      </c>
      <c r="D226" s="13">
        <v>26781.206746416665</v>
      </c>
      <c r="E226" s="21">
        <v>12137.630356079999</v>
      </c>
      <c r="F226" s="11">
        <v>9623.000619999999</v>
      </c>
      <c r="G226" s="10">
        <v>1441.0258333333334</v>
      </c>
      <c r="H226" s="10">
        <v>14426.24690663338</v>
      </c>
      <c r="I226" s="13">
        <v>1228.0290984000003</v>
      </c>
      <c r="K226" s="22">
        <v>67442.210428878</v>
      </c>
      <c r="M226" s="3" t="s">
        <v>63</v>
      </c>
      <c r="N226" s="31"/>
      <c r="P226" s="10"/>
      <c r="R226" s="10"/>
    </row>
    <row r="227" spans="1:18" ht="12.75">
      <c r="A227" s="3" t="s">
        <v>29</v>
      </c>
      <c r="C227" s="9">
        <f t="shared" si="115"/>
        <v>69240.834491177</v>
      </c>
      <c r="D227" s="13">
        <v>26641.998844416667</v>
      </c>
      <c r="E227" s="21">
        <v>14215.068527193629</v>
      </c>
      <c r="F227" s="11">
        <v>11993.05362</v>
      </c>
      <c r="G227" s="10">
        <v>1441.0258333333334</v>
      </c>
      <c r="H227" s="10">
        <v>14426.24690663338</v>
      </c>
      <c r="I227" s="13">
        <v>523.4407595999996</v>
      </c>
      <c r="K227" s="22">
        <v>70010.16050115562</v>
      </c>
      <c r="M227" s="3" t="s">
        <v>29</v>
      </c>
      <c r="N227" s="31"/>
      <c r="P227" s="10"/>
      <c r="R227" s="10"/>
    </row>
    <row r="228" spans="1:18" ht="12.75">
      <c r="A228" s="3" t="s">
        <v>30</v>
      </c>
      <c r="C228" s="9">
        <f t="shared" si="115"/>
        <v>68893.79443338142</v>
      </c>
      <c r="D228" s="13">
        <v>25820.93629641667</v>
      </c>
      <c r="E228" s="21">
        <v>16109.474093798039</v>
      </c>
      <c r="F228" s="11">
        <v>11587.178800000002</v>
      </c>
      <c r="G228" s="10">
        <v>1441.0258333333334</v>
      </c>
      <c r="H228" s="10">
        <v>14426.24690663338</v>
      </c>
      <c r="I228" s="13">
        <v>-491.0674968000002</v>
      </c>
      <c r="K228" s="22">
        <v>68171.79330645205</v>
      </c>
      <c r="M228" s="3" t="s">
        <v>30</v>
      </c>
      <c r="N228" s="31"/>
      <c r="P228" s="10"/>
      <c r="R228" s="10"/>
    </row>
    <row r="229" spans="1:18" ht="12.75">
      <c r="A229" s="49">
        <v>2012</v>
      </c>
      <c r="B229" s="46"/>
      <c r="C229" s="46"/>
      <c r="D229" s="46"/>
      <c r="E229" s="46"/>
      <c r="F229" s="46"/>
      <c r="G229" s="46"/>
      <c r="H229" s="46"/>
      <c r="I229" s="46"/>
      <c r="J229" s="46"/>
      <c r="K229" s="48"/>
      <c r="L229" s="48"/>
      <c r="M229" s="49">
        <v>2012</v>
      </c>
      <c r="N229" s="31"/>
      <c r="P229" s="10"/>
      <c r="R229" s="10"/>
    </row>
    <row r="230" spans="1:18" ht="12.75">
      <c r="A230" s="7" t="s">
        <v>19</v>
      </c>
      <c r="C230" s="9">
        <f aca="true" t="shared" si="116" ref="C230:C240">SUM(D230:I230)</f>
        <v>71758.68686699182</v>
      </c>
      <c r="D230" s="13">
        <v>23794.909468699996</v>
      </c>
      <c r="E230" s="21">
        <v>18601.222700916795</v>
      </c>
      <c r="F230" s="11">
        <v>13831.0378</v>
      </c>
      <c r="G230" s="10">
        <v>1400.415</v>
      </c>
      <c r="H230" s="10">
        <v>15016.948148535033</v>
      </c>
      <c r="I230" s="13">
        <v>-885.8462511600011</v>
      </c>
      <c r="K230" s="22">
        <v>70456.43472925157</v>
      </c>
      <c r="M230" s="3" t="s">
        <v>58</v>
      </c>
      <c r="N230" s="31"/>
      <c r="O230" s="19"/>
      <c r="P230" s="19"/>
      <c r="R230" s="10"/>
    </row>
    <row r="231" spans="1:18" ht="12.75">
      <c r="A231" s="7" t="s">
        <v>20</v>
      </c>
      <c r="C231" s="9">
        <f t="shared" si="116"/>
        <v>72709.53706497772</v>
      </c>
      <c r="D231" s="13">
        <v>24720.354594699995</v>
      </c>
      <c r="E231" s="21">
        <v>19917.7145769427</v>
      </c>
      <c r="F231" s="11">
        <v>12784.833540000001</v>
      </c>
      <c r="G231" s="10">
        <v>1400.415</v>
      </c>
      <c r="H231" s="10">
        <v>15016.948148535033</v>
      </c>
      <c r="I231" s="13">
        <v>-1130.7287951999995</v>
      </c>
      <c r="K231" s="22">
        <v>71047.3075874987</v>
      </c>
      <c r="M231" s="3" t="s">
        <v>59</v>
      </c>
      <c r="N231" s="31"/>
      <c r="R231" s="10"/>
    </row>
    <row r="232" spans="1:18" ht="12.75">
      <c r="A232" s="7" t="s">
        <v>21</v>
      </c>
      <c r="C232" s="9">
        <f t="shared" si="116"/>
        <v>65632.97611191293</v>
      </c>
      <c r="D232" s="13">
        <v>25740.851362699996</v>
      </c>
      <c r="E232" s="21">
        <v>13987.214578677898</v>
      </c>
      <c r="F232" s="11">
        <v>8378.194889999999</v>
      </c>
      <c r="G232" s="10">
        <v>1400.415</v>
      </c>
      <c r="H232" s="10">
        <v>15016.948148535033</v>
      </c>
      <c r="I232" s="13">
        <v>1109.3521319999945</v>
      </c>
      <c r="K232" s="22">
        <v>67263.66559741787</v>
      </c>
      <c r="M232" s="3" t="s">
        <v>60</v>
      </c>
      <c r="N232" s="31"/>
      <c r="R232" s="10"/>
    </row>
    <row r="233" spans="1:18" ht="12.75">
      <c r="A233" s="7" t="s">
        <v>22</v>
      </c>
      <c r="C233" s="9">
        <f t="shared" si="116"/>
        <v>63002.24899700492</v>
      </c>
      <c r="D233" s="13">
        <v>24346.92894469999</v>
      </c>
      <c r="E233" s="21">
        <v>12393.4378637699</v>
      </c>
      <c r="F233" s="11">
        <v>8159.835139999999</v>
      </c>
      <c r="G233" s="10">
        <v>1400.415</v>
      </c>
      <c r="H233" s="10">
        <v>15016.948148535033</v>
      </c>
      <c r="I233" s="13">
        <v>1684.683900000001</v>
      </c>
      <c r="K233" s="22">
        <v>65478.67618146989</v>
      </c>
      <c r="M233" s="3" t="s">
        <v>22</v>
      </c>
      <c r="N233" s="31"/>
      <c r="R233" s="10"/>
    </row>
    <row r="234" spans="1:18" ht="12.75">
      <c r="A234" s="7" t="s">
        <v>23</v>
      </c>
      <c r="C234" s="9">
        <f t="shared" si="116"/>
        <v>59868.37986453608</v>
      </c>
      <c r="D234" s="13">
        <v>25444.196778699996</v>
      </c>
      <c r="E234" s="21">
        <v>8967.12129250105</v>
      </c>
      <c r="F234" s="11">
        <v>6361.47174</v>
      </c>
      <c r="G234" s="10">
        <v>1400.415</v>
      </c>
      <c r="H234" s="10">
        <v>15016.948148535033</v>
      </c>
      <c r="I234" s="13">
        <v>2678.2269047999994</v>
      </c>
      <c r="K234" s="22">
        <v>63805.31526605705</v>
      </c>
      <c r="M234" s="3" t="s">
        <v>61</v>
      </c>
      <c r="N234" s="31"/>
      <c r="R234" s="10"/>
    </row>
    <row r="235" spans="1:18" ht="12.75">
      <c r="A235" s="7" t="s">
        <v>24</v>
      </c>
      <c r="C235" s="9">
        <f t="shared" si="116"/>
        <v>57855.71865579498</v>
      </c>
      <c r="D235" s="13">
        <v>25343.661308699993</v>
      </c>
      <c r="E235" s="21">
        <v>7970.36678215995</v>
      </c>
      <c r="F235" s="11">
        <v>5147.58849</v>
      </c>
      <c r="G235" s="10">
        <v>1400.415</v>
      </c>
      <c r="H235" s="10">
        <v>15016.948148535033</v>
      </c>
      <c r="I235" s="13">
        <v>2976.7389264000017</v>
      </c>
      <c r="K235" s="22">
        <v>62231.46672906795</v>
      </c>
      <c r="M235" s="3" t="s">
        <v>66</v>
      </c>
      <c r="N235" s="31"/>
      <c r="R235" s="10"/>
    </row>
    <row r="236" spans="1:18" ht="12.75">
      <c r="A236" s="7" t="s">
        <v>25</v>
      </c>
      <c r="C236" s="9">
        <f>SUM(D236:I236)</f>
        <v>53914.14241687233</v>
      </c>
      <c r="D236" s="13">
        <v>24040.038544699997</v>
      </c>
      <c r="E236" s="21">
        <v>6056.5566750773</v>
      </c>
      <c r="F236" s="11">
        <v>3427.7993300000003</v>
      </c>
      <c r="G236" s="10">
        <v>1400.415</v>
      </c>
      <c r="H236" s="10">
        <v>15016.948148535033</v>
      </c>
      <c r="I236" s="13">
        <v>3972.3847185600007</v>
      </c>
      <c r="K236" s="22">
        <v>59753.4898046205</v>
      </c>
      <c r="M236" s="3" t="s">
        <v>62</v>
      </c>
      <c r="N236" s="31"/>
      <c r="O236" s="10"/>
      <c r="P236" s="63"/>
      <c r="R236" s="10"/>
    </row>
    <row r="237" spans="1:18" ht="12.75">
      <c r="A237" s="7" t="s">
        <v>26</v>
      </c>
      <c r="C237" s="9">
        <f t="shared" si="116"/>
        <v>60284.27456312433</v>
      </c>
      <c r="D237" s="13">
        <v>27492.786046699995</v>
      </c>
      <c r="E237" s="21">
        <v>6797.8462895693</v>
      </c>
      <c r="F237" s="11">
        <v>5003.202439999999</v>
      </c>
      <c r="G237" s="10">
        <v>1400.415</v>
      </c>
      <c r="H237" s="10">
        <v>15016.948148535033</v>
      </c>
      <c r="I237" s="13">
        <v>4573.076638320001</v>
      </c>
      <c r="K237" s="22">
        <v>67006.6390729197</v>
      </c>
      <c r="M237" s="3" t="s">
        <v>26</v>
      </c>
      <c r="N237" s="31"/>
      <c r="O237" s="10"/>
      <c r="P237" s="10"/>
      <c r="R237" s="10"/>
    </row>
    <row r="238" spans="1:18" ht="12.75">
      <c r="A238" s="7" t="s">
        <v>27</v>
      </c>
      <c r="C238" s="9">
        <f t="shared" si="116"/>
        <v>58617.69357379333</v>
      </c>
      <c r="D238" s="13">
        <v>26034.851578699996</v>
      </c>
      <c r="E238" s="21">
        <v>7400.431306918299</v>
      </c>
      <c r="F238" s="11">
        <v>6657.6501100000005</v>
      </c>
      <c r="G238" s="10">
        <v>1400.415</v>
      </c>
      <c r="H238" s="10">
        <v>15016.948148535033</v>
      </c>
      <c r="I238" s="13">
        <v>2107.3974296400006</v>
      </c>
      <c r="K238" s="22">
        <v>61715.5096468291</v>
      </c>
      <c r="M238" s="3" t="s">
        <v>27</v>
      </c>
      <c r="N238" s="31"/>
      <c r="O238" s="10"/>
      <c r="P238" s="10"/>
      <c r="R238" s="10"/>
    </row>
    <row r="239" spans="1:18" ht="12.75">
      <c r="A239" s="7" t="s">
        <v>28</v>
      </c>
      <c r="C239" s="9">
        <f t="shared" si="116"/>
        <v>65468.61072796058</v>
      </c>
      <c r="D239" s="13">
        <v>26857.071446699996</v>
      </c>
      <c r="E239" s="21">
        <v>11639.445769445549</v>
      </c>
      <c r="F239" s="11">
        <v>9316.3988</v>
      </c>
      <c r="G239" s="10">
        <v>1400.415</v>
      </c>
      <c r="H239" s="10">
        <v>15016.948148535033</v>
      </c>
      <c r="I239" s="13">
        <v>1238.331563280001</v>
      </c>
      <c r="K239" s="22">
        <v>67288.89997744714</v>
      </c>
      <c r="M239" s="3" t="s">
        <v>63</v>
      </c>
      <c r="N239" s="31"/>
      <c r="O239" s="10"/>
      <c r="P239" s="10"/>
      <c r="R239" s="10"/>
    </row>
    <row r="240" spans="1:18" ht="12.75">
      <c r="A240" s="7" t="s">
        <v>29</v>
      </c>
      <c r="C240" s="9">
        <f t="shared" si="116"/>
        <v>66287.03168896154</v>
      </c>
      <c r="D240" s="13">
        <v>24964.6777847</v>
      </c>
      <c r="E240" s="21">
        <v>13379.1078858465</v>
      </c>
      <c r="F240" s="11">
        <v>10209.44798</v>
      </c>
      <c r="G240" s="10">
        <v>1400.415</v>
      </c>
      <c r="H240" s="10">
        <v>15016.948148535033</v>
      </c>
      <c r="I240" s="13">
        <v>1316.4348898800013</v>
      </c>
      <c r="K240" s="22">
        <v>68222.13282855011</v>
      </c>
      <c r="M240" s="3" t="s">
        <v>29</v>
      </c>
      <c r="N240" s="31"/>
      <c r="O240" s="10"/>
      <c r="P240" s="10"/>
      <c r="R240" s="10"/>
    </row>
    <row r="241" spans="1:18" ht="12.75">
      <c r="A241" s="7" t="s">
        <v>30</v>
      </c>
      <c r="C241" s="9">
        <f>SUM(D241:I241)</f>
        <v>73221.03017039323</v>
      </c>
      <c r="D241" s="13">
        <v>24335.444522699996</v>
      </c>
      <c r="E241" s="21">
        <v>19067.338019958202</v>
      </c>
      <c r="F241" s="11">
        <v>14270.00135</v>
      </c>
      <c r="G241" s="10">
        <v>1400.415</v>
      </c>
      <c r="H241" s="10">
        <v>15016.948148535033</v>
      </c>
      <c r="I241" s="13">
        <v>-869.1168708</v>
      </c>
      <c r="K241" s="22">
        <v>71943.3702217822</v>
      </c>
      <c r="M241" s="3" t="s">
        <v>30</v>
      </c>
      <c r="N241" s="31"/>
      <c r="O241" s="10"/>
      <c r="P241" s="10"/>
      <c r="R241" s="10"/>
    </row>
    <row r="242" spans="1:18" ht="12.75">
      <c r="A242" s="49">
        <v>2013</v>
      </c>
      <c r="B242" s="46"/>
      <c r="C242" s="46"/>
      <c r="D242" s="46"/>
      <c r="E242" s="46"/>
      <c r="F242" s="46"/>
      <c r="G242" s="46"/>
      <c r="H242" s="46"/>
      <c r="I242" s="46"/>
      <c r="J242" s="46"/>
      <c r="K242" s="48"/>
      <c r="L242" s="48"/>
      <c r="M242" s="49">
        <v>2013</v>
      </c>
      <c r="N242" s="31"/>
      <c r="P242" s="10"/>
      <c r="R242" s="10"/>
    </row>
    <row r="243" spans="1:18" ht="12.75">
      <c r="A243" s="7" t="s">
        <v>19</v>
      </c>
      <c r="C243" s="9">
        <f aca="true" t="shared" si="117" ref="C243:C254">SUM(D243:I243)</f>
        <v>75794.07099960776</v>
      </c>
      <c r="D243" s="13">
        <v>24668.689039633337</v>
      </c>
      <c r="E243" s="21">
        <v>19634.34855029515</v>
      </c>
      <c r="F243" s="11">
        <v>15293.349339999999</v>
      </c>
      <c r="G243" s="10">
        <v>1404.696191345144</v>
      </c>
      <c r="H243" s="10">
        <v>15557.83906153412</v>
      </c>
      <c r="I243" s="13">
        <v>-764.8511832000003</v>
      </c>
      <c r="K243" s="22">
        <v>74669.60409179082</v>
      </c>
      <c r="M243" s="3" t="s">
        <v>58</v>
      </c>
      <c r="N243" s="31"/>
      <c r="O243" s="19"/>
      <c r="P243" s="19"/>
      <c r="R243" s="10"/>
    </row>
    <row r="244" spans="1:18" ht="12.75">
      <c r="A244" s="7" t="s">
        <v>20</v>
      </c>
      <c r="C244" s="9">
        <f t="shared" si="117"/>
        <v>72285.19240374277</v>
      </c>
      <c r="D244" s="13">
        <v>22024.396651633335</v>
      </c>
      <c r="E244" s="21">
        <v>18104.04005907017</v>
      </c>
      <c r="F244" s="11">
        <v>15943.419749999997</v>
      </c>
      <c r="G244" s="10">
        <v>1404.696191345144</v>
      </c>
      <c r="H244" s="10">
        <v>15557.83906153412</v>
      </c>
      <c r="I244" s="13">
        <v>-749.199309839999</v>
      </c>
      <c r="K244" s="22">
        <v>71183.73374976504</v>
      </c>
      <c r="M244" s="3" t="s">
        <v>59</v>
      </c>
      <c r="N244" s="31"/>
      <c r="R244" s="10"/>
    </row>
    <row r="245" spans="1:18" ht="12.75">
      <c r="A245" s="7" t="s">
        <v>21</v>
      </c>
      <c r="C245" s="9">
        <f t="shared" si="117"/>
        <v>72816.69769148064</v>
      </c>
      <c r="D245" s="13">
        <v>24068.715575133334</v>
      </c>
      <c r="E245" s="21">
        <v>18556.46496318805</v>
      </c>
      <c r="F245" s="11">
        <v>14998.265359999998</v>
      </c>
      <c r="G245" s="10">
        <v>1404.696191345144</v>
      </c>
      <c r="H245" s="10">
        <v>15557.83906153412</v>
      </c>
      <c r="I245" s="13">
        <v>-1769.2834597200003</v>
      </c>
      <c r="K245" s="22">
        <v>70215.71533717931</v>
      </c>
      <c r="M245" s="3" t="s">
        <v>60</v>
      </c>
      <c r="N245" s="31"/>
      <c r="R245" s="10"/>
    </row>
    <row r="246" spans="1:14" ht="12.75">
      <c r="A246" s="7" t="s">
        <v>22</v>
      </c>
      <c r="B246" s="64"/>
      <c r="C246" s="9">
        <f t="shared" si="117"/>
        <v>66766.85832362747</v>
      </c>
      <c r="D246" s="13">
        <v>26548.35736313334</v>
      </c>
      <c r="E246" s="21">
        <v>12225.843495334871</v>
      </c>
      <c r="F246" s="11">
        <v>11580.42967</v>
      </c>
      <c r="G246" s="10">
        <v>1404.696191345144</v>
      </c>
      <c r="H246" s="10">
        <v>15557.83906153412</v>
      </c>
      <c r="I246" s="13">
        <v>-550.307457720001</v>
      </c>
      <c r="K246" s="22">
        <v>65957.77069226615</v>
      </c>
      <c r="M246" s="3" t="s">
        <v>22</v>
      </c>
      <c r="N246" s="31"/>
    </row>
    <row r="247" spans="1:14" ht="12.75">
      <c r="A247" s="7" t="s">
        <v>23</v>
      </c>
      <c r="B247" s="64"/>
      <c r="C247" s="9">
        <f t="shared" si="117"/>
        <v>61370.302491680595</v>
      </c>
      <c r="D247" s="13">
        <v>25899.694585133333</v>
      </c>
      <c r="E247" s="21">
        <v>7962.932941667999</v>
      </c>
      <c r="F247" s="11">
        <v>8911.6931</v>
      </c>
      <c r="G247" s="10">
        <v>1404.696191345144</v>
      </c>
      <c r="H247" s="10">
        <v>15557.83906153412</v>
      </c>
      <c r="I247" s="13">
        <v>1633.446611999999</v>
      </c>
      <c r="K247" s="22">
        <v>63771.333342807666</v>
      </c>
      <c r="M247" s="3" t="s">
        <v>61</v>
      </c>
      <c r="N247" s="31"/>
    </row>
    <row r="248" spans="1:16" ht="12.75">
      <c r="A248" s="7" t="s">
        <v>24</v>
      </c>
      <c r="B248" s="64"/>
      <c r="C248" s="9">
        <f t="shared" si="117"/>
        <v>56544.55984857657</v>
      </c>
      <c r="D248" s="13">
        <v>23782.897375133336</v>
      </c>
      <c r="E248" s="21">
        <v>6191.732290563972</v>
      </c>
      <c r="F248" s="11">
        <v>8027.190409999999</v>
      </c>
      <c r="G248" s="10">
        <v>1404.696191345144</v>
      </c>
      <c r="H248" s="10">
        <v>15557.83906153412</v>
      </c>
      <c r="I248" s="13">
        <v>1580.2045200000002</v>
      </c>
      <c r="K248" s="22">
        <v>58867.32482446365</v>
      </c>
      <c r="M248" s="3" t="s">
        <v>66</v>
      </c>
      <c r="N248" s="31"/>
      <c r="O248" s="10"/>
      <c r="P248" s="10"/>
    </row>
    <row r="249" spans="1:16" ht="12.75">
      <c r="A249" s="7" t="s">
        <v>25</v>
      </c>
      <c r="B249" s="64"/>
      <c r="C249" s="9">
        <f t="shared" si="117"/>
        <v>58734.52537526487</v>
      </c>
      <c r="D249" s="13">
        <v>24567.659091133333</v>
      </c>
      <c r="E249" s="21">
        <v>5276.935684852272</v>
      </c>
      <c r="F249" s="11">
        <v>9475.241759999999</v>
      </c>
      <c r="G249" s="10">
        <v>1404.696191345144</v>
      </c>
      <c r="H249" s="10">
        <v>15557.83906153412</v>
      </c>
      <c r="I249" s="13">
        <v>2452.1535864</v>
      </c>
      <c r="K249" s="22">
        <v>62339.05547875995</v>
      </c>
      <c r="M249" s="3" t="s">
        <v>62</v>
      </c>
      <c r="N249" s="31"/>
      <c r="O249" s="10"/>
      <c r="P249" s="10"/>
    </row>
    <row r="250" spans="1:16" ht="12.75">
      <c r="A250" s="7" t="s">
        <v>26</v>
      </c>
      <c r="B250" s="64"/>
      <c r="C250" s="9">
        <f t="shared" si="117"/>
        <v>60575.07027854279</v>
      </c>
      <c r="D250" s="13">
        <v>26946.168271133334</v>
      </c>
      <c r="E250" s="21">
        <v>5998.3642957302</v>
      </c>
      <c r="F250" s="11">
        <v>8269.239359999998</v>
      </c>
      <c r="G250" s="10">
        <v>1404.696191345144</v>
      </c>
      <c r="H250" s="10">
        <v>15557.83906153412</v>
      </c>
      <c r="I250" s="13">
        <v>2398.763098799997</v>
      </c>
      <c r="K250" s="22">
        <v>64101.11636526586</v>
      </c>
      <c r="M250" s="3" t="s">
        <v>26</v>
      </c>
      <c r="N250" s="31"/>
      <c r="O250" s="10"/>
      <c r="P250" s="10"/>
    </row>
    <row r="251" spans="1:16" ht="12.75">
      <c r="A251" s="7" t="s">
        <v>27</v>
      </c>
      <c r="B251" s="64"/>
      <c r="C251" s="9">
        <f t="shared" si="117"/>
        <v>60167.56798955652</v>
      </c>
      <c r="D251" s="13">
        <v>25478.089467133334</v>
      </c>
      <c r="E251" s="21">
        <v>7597.60506310392</v>
      </c>
      <c r="F251" s="11">
        <v>8277.73639</v>
      </c>
      <c r="G251" s="10">
        <v>1404.696191345144</v>
      </c>
      <c r="H251" s="10">
        <v>15557.83906153412</v>
      </c>
      <c r="I251" s="13">
        <v>1851.6018164400002</v>
      </c>
      <c r="K251" s="22">
        <v>62889.28699121039</v>
      </c>
      <c r="M251" s="3" t="s">
        <v>27</v>
      </c>
      <c r="N251" s="31"/>
      <c r="O251" s="10"/>
      <c r="P251" s="10"/>
    </row>
    <row r="252" spans="1:16" ht="12.75">
      <c r="A252" s="7" t="s">
        <v>28</v>
      </c>
      <c r="B252" s="64"/>
      <c r="C252" s="9">
        <f t="shared" si="117"/>
        <v>63630.55845527855</v>
      </c>
      <c r="D252" s="13">
        <v>26806.38610713333</v>
      </c>
      <c r="E252" s="21">
        <v>9593.78437550916</v>
      </c>
      <c r="F252" s="11">
        <v>10470.81728</v>
      </c>
      <c r="G252" s="10">
        <v>1404.696191345144</v>
      </c>
      <c r="H252" s="10">
        <v>15557.83906153412</v>
      </c>
      <c r="I252" s="13">
        <v>-202.9645602431988</v>
      </c>
      <c r="K252" s="22">
        <v>63332.06488320812</v>
      </c>
      <c r="M252" s="3" t="s">
        <v>63</v>
      </c>
      <c r="N252" s="31"/>
      <c r="O252" s="10"/>
      <c r="P252" s="10"/>
    </row>
    <row r="253" spans="1:16" ht="12.75">
      <c r="A253" s="7" t="s">
        <v>29</v>
      </c>
      <c r="B253" s="64"/>
      <c r="C253" s="9">
        <f t="shared" si="117"/>
        <v>65939.93491529669</v>
      </c>
      <c r="D253" s="13">
        <v>24206.088591133335</v>
      </c>
      <c r="E253" s="21">
        <v>12731.29501029768</v>
      </c>
      <c r="F253" s="11">
        <v>12346.21667</v>
      </c>
      <c r="G253" s="10">
        <v>1404.696191345144</v>
      </c>
      <c r="H253" s="10">
        <v>15557.83906153412</v>
      </c>
      <c r="I253" s="13">
        <v>-306.20060901359807</v>
      </c>
      <c r="K253" s="22">
        <v>65489.68435153376</v>
      </c>
      <c r="M253" s="3" t="s">
        <v>29</v>
      </c>
      <c r="N253" s="31"/>
      <c r="O253" s="10"/>
      <c r="P253" s="10"/>
    </row>
    <row r="254" spans="1:16" ht="12.75">
      <c r="A254" s="7" t="s">
        <v>30</v>
      </c>
      <c r="B254" s="64"/>
      <c r="C254" s="9">
        <f t="shared" si="117"/>
        <v>64067.14989316044</v>
      </c>
      <c r="D254" s="13">
        <v>22895.387645133334</v>
      </c>
      <c r="E254" s="21">
        <v>13998.823113827844</v>
      </c>
      <c r="F254" s="11">
        <v>11891.72175</v>
      </c>
      <c r="G254" s="10">
        <v>1404.696191345144</v>
      </c>
      <c r="H254" s="10">
        <v>15557.83906153412</v>
      </c>
      <c r="I254" s="13">
        <v>-1681.31786868</v>
      </c>
      <c r="K254" s="22">
        <v>61595.476957687904</v>
      </c>
      <c r="M254" s="3" t="s">
        <v>30</v>
      </c>
      <c r="N254" s="31"/>
      <c r="O254" s="10"/>
      <c r="P254" s="10"/>
    </row>
    <row r="255" spans="1:18" ht="12.75">
      <c r="A255" s="49">
        <f>Produktion!A255</f>
        <v>2014</v>
      </c>
      <c r="B255" s="46"/>
      <c r="C255" s="46"/>
      <c r="D255" s="46"/>
      <c r="E255" s="46"/>
      <c r="F255" s="46"/>
      <c r="G255" s="46"/>
      <c r="H255" s="46"/>
      <c r="I255" s="46"/>
      <c r="J255" s="46"/>
      <c r="K255" s="48"/>
      <c r="L255" s="48"/>
      <c r="M255" s="49">
        <f>Produktion!J255</f>
        <v>2014</v>
      </c>
      <c r="N255" s="31"/>
      <c r="P255" s="10"/>
      <c r="R255" s="10"/>
    </row>
    <row r="256" spans="1:18" ht="12.75">
      <c r="A256" s="7" t="str">
        <f>Produktion!A256</f>
        <v>Januar</v>
      </c>
      <c r="C256" s="9">
        <f aca="true" t="shared" si="118" ref="C256:C266">SUM(D256:I256)</f>
        <v>68941.23718163377</v>
      </c>
      <c r="D256" s="87">
        <v>23804.82746924166</v>
      </c>
      <c r="E256" s="21">
        <v>17212.071255249237</v>
      </c>
      <c r="F256" s="11">
        <v>13170.1912</v>
      </c>
      <c r="G256" s="10">
        <v>1452.1704652917358</v>
      </c>
      <c r="H256" s="10">
        <v>16239.871153051145</v>
      </c>
      <c r="I256" s="13">
        <v>-2937.8943611999985</v>
      </c>
      <c r="K256" s="22">
        <v>64622.43553883863</v>
      </c>
      <c r="M256" s="3" t="str">
        <f>Produktion!J256</f>
        <v>January</v>
      </c>
      <c r="N256" s="31"/>
      <c r="O256" s="19"/>
      <c r="P256" s="19"/>
      <c r="R256" s="10"/>
    </row>
    <row r="257" spans="1:18" ht="12.75">
      <c r="A257" s="7" t="str">
        <f>Produktion!A257</f>
        <v>Februar</v>
      </c>
      <c r="C257" s="9">
        <f t="shared" si="118"/>
        <v>62040.28735028523</v>
      </c>
      <c r="D257" s="87">
        <v>21164.198613241668</v>
      </c>
      <c r="E257" s="21">
        <v>13457.937921100682</v>
      </c>
      <c r="F257" s="11">
        <v>10630.8579</v>
      </c>
      <c r="G257" s="10">
        <v>1452.1704652917358</v>
      </c>
      <c r="H257" s="10">
        <v>16239.871153051145</v>
      </c>
      <c r="I257" s="13">
        <v>-904.748702399999</v>
      </c>
      <c r="K257" s="22">
        <v>60710.2098259261</v>
      </c>
      <c r="M257" s="3" t="str">
        <f>Produktion!J257</f>
        <v>February </v>
      </c>
      <c r="N257" s="31"/>
      <c r="O257" s="19"/>
      <c r="R257" s="10"/>
    </row>
    <row r="258" spans="1:18" ht="12.75">
      <c r="A258" s="7" t="str">
        <f>Produktion!A258</f>
        <v>Marts</v>
      </c>
      <c r="C258" s="9">
        <f t="shared" si="118"/>
        <v>63128.45301496854</v>
      </c>
      <c r="D258" s="87">
        <v>23844.62259524166</v>
      </c>
      <c r="E258" s="21">
        <v>12135.658360184</v>
      </c>
      <c r="F258" s="11">
        <v>8729.977799999999</v>
      </c>
      <c r="G258" s="10">
        <v>1452.1704652917358</v>
      </c>
      <c r="H258" s="10">
        <v>16239.871153051145</v>
      </c>
      <c r="I258" s="13">
        <v>726.1526412000019</v>
      </c>
      <c r="K258" s="22">
        <v>64195.80046570141</v>
      </c>
      <c r="M258" s="3" t="str">
        <f>Produktion!J258</f>
        <v>March</v>
      </c>
      <c r="N258" s="31"/>
      <c r="O258" s="19"/>
      <c r="R258" s="10"/>
    </row>
    <row r="259" spans="1:18" ht="12.75">
      <c r="A259" s="7" t="str">
        <f>Produktion!A259</f>
        <v>April</v>
      </c>
      <c r="C259" s="9">
        <f t="shared" si="118"/>
        <v>60462.585877372534</v>
      </c>
      <c r="D259" s="87">
        <v>24612.029459241665</v>
      </c>
      <c r="E259" s="21">
        <v>10057.348335388</v>
      </c>
      <c r="F259" s="11">
        <v>7147.4801</v>
      </c>
      <c r="G259" s="10">
        <v>1452.1704652917358</v>
      </c>
      <c r="H259" s="10">
        <v>16239.871153051145</v>
      </c>
      <c r="I259" s="13">
        <v>953.6863643999983</v>
      </c>
      <c r="K259" s="22">
        <v>61864.4079012094</v>
      </c>
      <c r="M259" s="3" t="str">
        <f>Produktion!J259</f>
        <v>April</v>
      </c>
      <c r="N259" s="31"/>
      <c r="O259" s="19"/>
      <c r="R259" s="10"/>
    </row>
    <row r="260" spans="1:18" ht="12.75">
      <c r="A260" s="7" t="str">
        <f>Produktion!A260</f>
        <v>Maj</v>
      </c>
      <c r="C260" s="9">
        <f t="shared" si="118"/>
        <v>59970.49646446854</v>
      </c>
      <c r="D260" s="87">
        <v>25136.062739241665</v>
      </c>
      <c r="E260" s="21">
        <v>8182.706423484</v>
      </c>
      <c r="F260" s="11">
        <v>6897.699799999999</v>
      </c>
      <c r="G260" s="10">
        <v>1452.1704652917358</v>
      </c>
      <c r="H260" s="10">
        <v>16239.871153051145</v>
      </c>
      <c r="I260" s="13">
        <v>2061.9858833999997</v>
      </c>
      <c r="K260" s="22">
        <v>63001.518781235405</v>
      </c>
      <c r="M260" s="3" t="str">
        <f>Produktion!J260</f>
        <v>May</v>
      </c>
      <c r="N260" s="31"/>
      <c r="O260" s="10"/>
      <c r="P260" s="10"/>
      <c r="R260" s="10"/>
    </row>
    <row r="261" spans="1:18" ht="12.75">
      <c r="A261" s="7" t="str">
        <f>Produktion!A261</f>
        <v>Juni</v>
      </c>
      <c r="C261" s="9">
        <f t="shared" si="118"/>
        <v>56587.02495167654</v>
      </c>
      <c r="D261" s="87">
        <v>23942.342489741663</v>
      </c>
      <c r="E261" s="21">
        <v>5585.459123112</v>
      </c>
      <c r="F261" s="11">
        <v>6312.6191</v>
      </c>
      <c r="G261" s="10">
        <v>1452.1704652917358</v>
      </c>
      <c r="H261" s="10">
        <v>16239.871153051145</v>
      </c>
      <c r="I261" s="13">
        <v>3054.5626204799996</v>
      </c>
      <c r="K261" s="22">
        <v>61077.13507195101</v>
      </c>
      <c r="M261" s="3" t="str">
        <f>Produktion!J261</f>
        <v>June</v>
      </c>
      <c r="N261" s="31"/>
      <c r="O261" s="10"/>
      <c r="P261" s="10"/>
      <c r="R261" s="10"/>
    </row>
    <row r="262" spans="1:18" ht="12.75">
      <c r="A262" s="7" t="str">
        <f>Produktion!A262</f>
        <v>Juli</v>
      </c>
      <c r="C262" s="9">
        <f t="shared" si="118"/>
        <v>57384.21482526854</v>
      </c>
      <c r="D262" s="87">
        <v>24604.178973241662</v>
      </c>
      <c r="E262" s="21">
        <v>4951.3824860839995</v>
      </c>
      <c r="F262" s="11">
        <v>7048.20526</v>
      </c>
      <c r="G262" s="10">
        <v>1452.1704652917358</v>
      </c>
      <c r="H262" s="10">
        <v>16239.871153051145</v>
      </c>
      <c r="I262" s="13">
        <v>3088.406487599996</v>
      </c>
      <c r="K262" s="22">
        <v>61924.0754302094</v>
      </c>
      <c r="M262" s="3" t="str">
        <f>Produktion!J262</f>
        <v>July</v>
      </c>
      <c r="N262" s="31"/>
      <c r="O262" s="10"/>
      <c r="P262" s="10"/>
      <c r="R262" s="10"/>
    </row>
    <row r="263" spans="1:18" ht="12.75">
      <c r="A263" s="7" t="str">
        <f>Produktion!A263</f>
        <v>August</v>
      </c>
      <c r="C263" s="9">
        <f t="shared" si="118"/>
        <v>59363.31185916453</v>
      </c>
      <c r="D263" s="87">
        <v>26073.731056241664</v>
      </c>
      <c r="E263" s="21">
        <v>5790.883563699999</v>
      </c>
      <c r="F263" s="11">
        <v>8443.85499</v>
      </c>
      <c r="G263" s="10">
        <v>1452.1704652917358</v>
      </c>
      <c r="H263" s="10">
        <v>16239.871153051145</v>
      </c>
      <c r="I263" s="13">
        <v>1362.8006308799988</v>
      </c>
      <c r="K263" s="22">
        <v>61366.531854727</v>
      </c>
      <c r="M263" s="3" t="str">
        <f>Produktion!J263</f>
        <v>August</v>
      </c>
      <c r="N263" s="31"/>
      <c r="O263" s="10"/>
      <c r="P263" s="10"/>
      <c r="R263" s="10"/>
    </row>
    <row r="264" spans="1:18" ht="12.75">
      <c r="A264" s="7" t="str">
        <f>Produktion!A264</f>
        <v>September</v>
      </c>
      <c r="C264" s="9">
        <f t="shared" si="118"/>
        <v>65421.99618835254</v>
      </c>
      <c r="D264" s="87">
        <v>26508.816202741666</v>
      </c>
      <c r="E264" s="21">
        <v>6619.583945467999</v>
      </c>
      <c r="F264" s="11">
        <v>12428.745799999999</v>
      </c>
      <c r="G264" s="10">
        <v>1452.1704652917358</v>
      </c>
      <c r="H264" s="10">
        <v>16239.871153051145</v>
      </c>
      <c r="I264" s="13">
        <v>2172.8086218</v>
      </c>
      <c r="K264" s="22">
        <v>68615.92793056741</v>
      </c>
      <c r="M264" s="3" t="str">
        <f>Produktion!J264</f>
        <v>September</v>
      </c>
      <c r="N264" s="31"/>
      <c r="O264" s="10"/>
      <c r="P264" s="10"/>
      <c r="R264" s="10"/>
    </row>
    <row r="265" spans="1:18" ht="12.75">
      <c r="A265" s="7" t="str">
        <f>Produktion!A265</f>
        <v>Oktober</v>
      </c>
      <c r="C265" s="9">
        <f t="shared" si="118"/>
        <v>61400.49515776053</v>
      </c>
      <c r="D265" s="87">
        <v>25267.249136241662</v>
      </c>
      <c r="E265" s="21">
        <v>8537.729518815999</v>
      </c>
      <c r="F265" s="11">
        <v>8884.7939</v>
      </c>
      <c r="G265" s="10">
        <v>1452.1704652917358</v>
      </c>
      <c r="H265" s="10">
        <v>16239.871153051145</v>
      </c>
      <c r="I265" s="13">
        <v>1018.6809843599983</v>
      </c>
      <c r="K265" s="22">
        <v>62897.8592729386</v>
      </c>
      <c r="M265" s="3" t="str">
        <f>Produktion!J265</f>
        <v>October</v>
      </c>
      <c r="N265" s="31"/>
      <c r="O265" s="10"/>
      <c r="P265" s="10"/>
      <c r="R265" s="10"/>
    </row>
    <row r="266" spans="1:18" ht="12.75">
      <c r="A266" s="7" t="str">
        <f>Produktion!A266</f>
        <v>November</v>
      </c>
      <c r="C266" s="9">
        <f t="shared" si="118"/>
        <v>62391.153340943376</v>
      </c>
      <c r="D266" s="87">
        <v>24082.808142741666</v>
      </c>
      <c r="E266" s="21">
        <v>11222.838842258847</v>
      </c>
      <c r="F266" s="11">
        <v>8988.4546</v>
      </c>
      <c r="G266" s="10">
        <v>1452.1704652917358</v>
      </c>
      <c r="H266" s="10">
        <v>16239.871153051145</v>
      </c>
      <c r="I266" s="13">
        <v>405.01013759999785</v>
      </c>
      <c r="K266" s="22">
        <v>62986.42131138424</v>
      </c>
      <c r="M266" s="3" t="str">
        <f>Produktion!J266</f>
        <v>November</v>
      </c>
      <c r="N266" s="31"/>
      <c r="O266" s="10"/>
      <c r="P266" s="10"/>
      <c r="R266" s="10"/>
    </row>
    <row r="267" spans="1:18" ht="12.75">
      <c r="A267" s="7" t="str">
        <f>Produktion!A267</f>
        <v>December</v>
      </c>
      <c r="C267" s="9">
        <f aca="true" t="shared" si="119" ref="C267:C274">SUM(D267:I267)</f>
        <v>68893.89531587654</v>
      </c>
      <c r="D267" s="87">
        <v>25982.404791241657</v>
      </c>
      <c r="E267" s="21">
        <v>14666.176356131997</v>
      </c>
      <c r="F267" s="11">
        <v>11275.623599999999</v>
      </c>
      <c r="G267" s="10">
        <v>1452.1704652917358</v>
      </c>
      <c r="H267" s="10">
        <v>16239.871153051145</v>
      </c>
      <c r="I267" s="13">
        <v>-722.3510498399996</v>
      </c>
      <c r="K267" s="22">
        <v>67831.9423407806</v>
      </c>
      <c r="M267" s="3" t="str">
        <f>Produktion!J267</f>
        <v>December</v>
      </c>
      <c r="N267" s="31"/>
      <c r="O267" s="10"/>
      <c r="P267" s="10"/>
      <c r="R267" s="10"/>
    </row>
    <row r="268" spans="1:18" ht="12.75">
      <c r="A268" s="49">
        <v>2015</v>
      </c>
      <c r="B268" s="46"/>
      <c r="C268" s="46"/>
      <c r="D268" s="46"/>
      <c r="E268" s="46"/>
      <c r="F268" s="46"/>
      <c r="G268" s="46"/>
      <c r="H268" s="46"/>
      <c r="I268" s="46"/>
      <c r="J268" s="46"/>
      <c r="K268" s="46"/>
      <c r="L268" s="48"/>
      <c r="M268" s="49">
        <v>2015</v>
      </c>
      <c r="N268" s="31"/>
      <c r="P268" s="10"/>
      <c r="R268" s="10"/>
    </row>
    <row r="269" spans="1:18" ht="12.75">
      <c r="A269" s="7" t="str">
        <f>Produktion!A269</f>
        <v>Januar</v>
      </c>
      <c r="C269" s="9">
        <f t="shared" si="119"/>
        <v>69977.92800283442</v>
      </c>
      <c r="D269" s="13">
        <v>25764.615914766666</v>
      </c>
      <c r="E269" s="21">
        <v>14956.962134387151</v>
      </c>
      <c r="F269" s="11">
        <v>11347.9206</v>
      </c>
      <c r="G269" s="10">
        <v>1496.9842925474995</v>
      </c>
      <c r="H269" s="10">
        <v>17292.425792413105</v>
      </c>
      <c r="I269" s="13">
        <v>-880.9807312799995</v>
      </c>
      <c r="K269" s="22">
        <v>68880.05445368713</v>
      </c>
      <c r="M269" s="3" t="str">
        <f>Produktion!J269</f>
        <v>January</v>
      </c>
      <c r="N269" s="31"/>
      <c r="O269" s="19"/>
      <c r="P269" s="19"/>
      <c r="R269" s="10"/>
    </row>
    <row r="270" spans="1:18" ht="12.75">
      <c r="A270" s="7" t="str">
        <f>Produktion!A270</f>
        <v>Februar</v>
      </c>
      <c r="C270" s="9">
        <f t="shared" si="119"/>
        <v>64850.98746819858</v>
      </c>
      <c r="D270" s="13">
        <v>21603.426952766666</v>
      </c>
      <c r="E270" s="21">
        <v>14516.0374358313</v>
      </c>
      <c r="F270" s="11">
        <v>10164.936300000001</v>
      </c>
      <c r="G270" s="10">
        <v>1496.9842925474995</v>
      </c>
      <c r="H270" s="10">
        <v>17292.425792413105</v>
      </c>
      <c r="I270" s="13">
        <v>-222.82330536000134</v>
      </c>
      <c r="K270" s="22">
        <v>64573.209772410104</v>
      </c>
      <c r="M270" s="3" t="str">
        <f>Produktion!J270</f>
        <v>February </v>
      </c>
      <c r="N270" s="31"/>
      <c r="R270" s="10"/>
    </row>
    <row r="271" spans="1:18" ht="12.75">
      <c r="A271" s="7" t="str">
        <f>Produktion!A271</f>
        <v>Marts</v>
      </c>
      <c r="C271" s="9">
        <f t="shared" si="119"/>
        <v>65260.66754092227</v>
      </c>
      <c r="D271" s="13">
        <v>24420.798530766664</v>
      </c>
      <c r="E271" s="21">
        <v>12792.207070354998</v>
      </c>
      <c r="F271" s="11">
        <v>8237.954500000002</v>
      </c>
      <c r="G271" s="10">
        <v>1496.9842925474995</v>
      </c>
      <c r="H271" s="10">
        <v>17292.425792413105</v>
      </c>
      <c r="I271" s="13">
        <v>1020.2973548399985</v>
      </c>
      <c r="K271" s="22">
        <v>66531.87806361301</v>
      </c>
      <c r="M271" s="3" t="str">
        <f>Produktion!J271</f>
        <v>March</v>
      </c>
      <c r="N271" s="31"/>
      <c r="R271" s="10"/>
    </row>
    <row r="272" spans="1:18" ht="12.75">
      <c r="A272" s="7" t="str">
        <f>Produktion!A272</f>
        <v>April</v>
      </c>
      <c r="C272" s="9">
        <f t="shared" si="119"/>
        <v>58702.68664194273</v>
      </c>
      <c r="D272" s="13">
        <v>24329.24718076667</v>
      </c>
      <c r="E272" s="21">
        <v>9727.51042789545</v>
      </c>
      <c r="F272" s="11">
        <v>4659.249700000001</v>
      </c>
      <c r="G272" s="10">
        <v>1496.9842925474995</v>
      </c>
      <c r="H272" s="10">
        <v>17292.425792413105</v>
      </c>
      <c r="I272" s="13">
        <v>1197.269248320004</v>
      </c>
      <c r="K272" s="22">
        <v>60194.41266789796</v>
      </c>
      <c r="M272" s="3" t="str">
        <f>Produktion!J272</f>
        <v>April</v>
      </c>
      <c r="N272" s="31"/>
      <c r="O272" s="10"/>
      <c r="P272" s="10"/>
      <c r="R272" s="10"/>
    </row>
    <row r="273" spans="1:18" ht="12.75">
      <c r="A273" s="7" t="str">
        <f>Produktion!A273</f>
        <v>Maj</v>
      </c>
      <c r="C273" s="9">
        <f t="shared" si="119"/>
        <v>55734.88245457643</v>
      </c>
      <c r="D273" s="13">
        <v>24585.660100766665</v>
      </c>
      <c r="E273" s="21">
        <v>8138.894151489149</v>
      </c>
      <c r="F273" s="11">
        <v>2579.9687000000004</v>
      </c>
      <c r="G273" s="10">
        <v>1496.9842925474995</v>
      </c>
      <c r="H273" s="10">
        <v>17292.425792413105</v>
      </c>
      <c r="I273" s="13">
        <v>1640.9494173600003</v>
      </c>
      <c r="K273" s="22">
        <v>57779.45534135469</v>
      </c>
      <c r="M273" s="3" t="str">
        <f>Produktion!J273</f>
        <v>May</v>
      </c>
      <c r="N273" s="31"/>
      <c r="O273" s="10"/>
      <c r="P273" s="10"/>
      <c r="R273" s="10"/>
    </row>
    <row r="274" spans="1:18" ht="12.75">
      <c r="A274" s="7" t="str">
        <f>Produktion!A274</f>
        <v>Juni</v>
      </c>
      <c r="C274" s="9">
        <f t="shared" si="119"/>
        <v>59204.908599764574</v>
      </c>
      <c r="D274" s="13">
        <v>25568.772270766673</v>
      </c>
      <c r="E274" s="21">
        <v>6855.2566781973</v>
      </c>
      <c r="F274" s="11">
        <v>5362.0948</v>
      </c>
      <c r="G274" s="10">
        <v>1496.9842925474995</v>
      </c>
      <c r="H274" s="10">
        <v>17292.425792413105</v>
      </c>
      <c r="I274" s="13">
        <v>2629.374765839998</v>
      </c>
      <c r="K274" s="22">
        <v>62481.107079021844</v>
      </c>
      <c r="M274" s="3" t="str">
        <f>Produktion!J274</f>
        <v>June</v>
      </c>
      <c r="N274" s="31"/>
      <c r="O274" s="10"/>
      <c r="P274" s="10"/>
      <c r="R274" s="10"/>
    </row>
    <row r="275" spans="1:18" ht="12.75">
      <c r="A275" s="7" t="str">
        <f>Produktion!A275</f>
        <v>Juli</v>
      </c>
      <c r="C275" s="9">
        <f aca="true" t="shared" si="120" ref="C275:C280">SUM(D275:I275)</f>
        <v>54899.42404877267</v>
      </c>
      <c r="D275" s="13">
        <v>24856.788584766666</v>
      </c>
      <c r="E275" s="21">
        <v>5213.4767650454</v>
      </c>
      <c r="F275" s="11">
        <v>2751.7305000000006</v>
      </c>
      <c r="G275" s="10">
        <v>1496.9842925474995</v>
      </c>
      <c r="H275" s="10">
        <v>17292.425792413105</v>
      </c>
      <c r="I275" s="13">
        <v>3288.0181139999972</v>
      </c>
      <c r="K275" s="22">
        <v>58996.32386390462</v>
      </c>
      <c r="M275" s="3" t="str">
        <f>Produktion!J275</f>
        <v>July</v>
      </c>
      <c r="N275" s="31"/>
      <c r="O275" s="10"/>
      <c r="P275" s="10"/>
      <c r="R275" s="10"/>
    </row>
    <row r="276" spans="1:18" ht="12.75">
      <c r="A276" s="7" t="str">
        <f>Produktion!A276</f>
        <v>August</v>
      </c>
      <c r="C276" s="9">
        <f t="shared" si="120"/>
        <v>59559.00201768866</v>
      </c>
      <c r="D276" s="13">
        <v>27340.400346766663</v>
      </c>
      <c r="E276" s="21">
        <v>6041.6902640814</v>
      </c>
      <c r="F276" s="11">
        <v>3013.5194000000006</v>
      </c>
      <c r="G276" s="10">
        <v>1496.9842925474995</v>
      </c>
      <c r="H276" s="10">
        <v>17292.425792413105</v>
      </c>
      <c r="I276" s="13">
        <v>4373.9819218799985</v>
      </c>
      <c r="K276" s="22">
        <v>65009.06504372752</v>
      </c>
      <c r="M276" s="3" t="s">
        <v>26</v>
      </c>
      <c r="N276" s="31"/>
      <c r="O276" s="10"/>
      <c r="P276" s="10"/>
      <c r="R276" s="10"/>
    </row>
    <row r="277" spans="1:18" ht="12.75">
      <c r="A277" s="7" t="str">
        <f>Produktion!A277</f>
        <v>September</v>
      </c>
      <c r="C277" s="9">
        <f t="shared" si="120"/>
        <v>58954.26843171227</v>
      </c>
      <c r="D277" s="13">
        <v>25824.013790766665</v>
      </c>
      <c r="E277" s="21">
        <v>7057.017259264999</v>
      </c>
      <c r="F277" s="11">
        <v>3542.886522</v>
      </c>
      <c r="G277" s="10">
        <v>1496.9842925474995</v>
      </c>
      <c r="H277" s="10">
        <v>17292.425792413105</v>
      </c>
      <c r="I277" s="13">
        <v>3740.940774719996</v>
      </c>
      <c r="K277" s="22">
        <v>63615.5316974723</v>
      </c>
      <c r="M277" s="3" t="s">
        <v>27</v>
      </c>
      <c r="N277" s="31"/>
      <c r="O277" s="10"/>
      <c r="P277" s="10"/>
      <c r="R277" s="10"/>
    </row>
    <row r="278" spans="1:18" ht="12.75">
      <c r="A278" s="7" t="str">
        <f>Produktion!A278</f>
        <v>Oktober</v>
      </c>
      <c r="C278" s="9">
        <f t="shared" si="120"/>
        <v>63590.39016605728</v>
      </c>
      <c r="D278" s="13">
        <v>25988.782714766665</v>
      </c>
      <c r="E278" s="21">
        <v>10138.811119689999</v>
      </c>
      <c r="F278" s="11">
        <v>5286.757068</v>
      </c>
      <c r="G278" s="10">
        <v>1496.9842925474995</v>
      </c>
      <c r="H278" s="10">
        <v>17292.425792413105</v>
      </c>
      <c r="I278" s="13">
        <v>3386.629178640002</v>
      </c>
      <c r="K278" s="22">
        <v>67810.16411740902</v>
      </c>
      <c r="M278" s="3" t="s">
        <v>63</v>
      </c>
      <c r="N278" s="31"/>
      <c r="O278" s="10"/>
      <c r="P278" s="10"/>
      <c r="R278" s="10"/>
    </row>
    <row r="279" spans="1:18" ht="12.75">
      <c r="A279" s="7" t="str">
        <f>Produktion!A279</f>
        <v>November</v>
      </c>
      <c r="C279" s="9">
        <f t="shared" si="120"/>
        <v>62971.409169672275</v>
      </c>
      <c r="D279" s="13">
        <v>23725.510808766667</v>
      </c>
      <c r="E279" s="21">
        <v>11693.192332704999</v>
      </c>
      <c r="F279" s="11">
        <v>7338.8096000000005</v>
      </c>
      <c r="G279" s="10">
        <v>1496.9842925474995</v>
      </c>
      <c r="H279" s="10">
        <v>17292.425792413105</v>
      </c>
      <c r="I279" s="13">
        <v>1424.4863432400007</v>
      </c>
      <c r="K279" s="22">
        <v>64746.25863998529</v>
      </c>
      <c r="M279" s="3" t="s">
        <v>29</v>
      </c>
      <c r="N279" s="31"/>
      <c r="O279" s="10"/>
      <c r="P279" s="10"/>
      <c r="R279" s="10"/>
    </row>
    <row r="280" spans="1:18" ht="12.75">
      <c r="A280" s="7" t="str">
        <f>Produktion!A280</f>
        <v>December</v>
      </c>
      <c r="C280" s="9">
        <f t="shared" si="120"/>
        <v>62870.13317459727</v>
      </c>
      <c r="D280" s="13">
        <v>24318.305992766665</v>
      </c>
      <c r="E280" s="21">
        <v>12002.03835963</v>
      </c>
      <c r="F280" s="11">
        <v>8076.8986</v>
      </c>
      <c r="G280" s="10">
        <v>1496.9842925474995</v>
      </c>
      <c r="H280" s="10">
        <v>17292.425792413105</v>
      </c>
      <c r="I280" s="13">
        <v>-316.51986276000076</v>
      </c>
      <c r="K280" s="22">
        <v>62475.60505532109</v>
      </c>
      <c r="M280" s="3" t="s">
        <v>30</v>
      </c>
      <c r="N280" s="31"/>
      <c r="O280" s="31"/>
      <c r="P280" s="10"/>
      <c r="Q280" s="10"/>
      <c r="R280" s="10"/>
    </row>
    <row r="281" spans="1:18" ht="12.75">
      <c r="A281" s="49">
        <v>2016</v>
      </c>
      <c r="B281" s="46"/>
      <c r="C281" s="46"/>
      <c r="D281" s="46"/>
      <c r="E281" s="46"/>
      <c r="F281" s="46"/>
      <c r="G281" s="46"/>
      <c r="H281" s="46"/>
      <c r="I281" s="46"/>
      <c r="J281" s="46"/>
      <c r="K281" s="48"/>
      <c r="L281" s="48"/>
      <c r="M281" s="49">
        <v>2016</v>
      </c>
      <c r="N281" s="31"/>
      <c r="P281" s="10"/>
      <c r="Q281" s="10"/>
      <c r="R281" s="10"/>
    </row>
    <row r="282" spans="1:18" ht="12.75">
      <c r="A282" s="7" t="str">
        <f>Produktion!A282</f>
        <v>Januar</v>
      </c>
      <c r="C282" s="9">
        <f aca="true" t="shared" si="121" ref="C282:C287">SUM(D282:I282)</f>
        <v>71319.13701059711</v>
      </c>
      <c r="D282" s="13">
        <v>22841.090073124997</v>
      </c>
      <c r="E282" s="21">
        <v>17467.545480463996</v>
      </c>
      <c r="F282" s="11">
        <v>11851.30044796</v>
      </c>
      <c r="G282" s="10">
        <v>1498.23563835</v>
      </c>
      <c r="H282" s="10">
        <v>18028.094382298124</v>
      </c>
      <c r="I282" s="13">
        <v>-367.1290115999999</v>
      </c>
      <c r="K282" s="22">
        <v>70861.67657909014</v>
      </c>
      <c r="M282" s="7" t="str">
        <f>Produktion!J282</f>
        <v>January</v>
      </c>
      <c r="N282" s="31"/>
      <c r="O282" s="19"/>
      <c r="P282" s="19"/>
      <c r="Q282" s="10"/>
      <c r="R282" s="10"/>
    </row>
    <row r="283" spans="1:18" ht="12.75">
      <c r="A283" s="7" t="str">
        <f>Produktion!A283</f>
        <v>Februar</v>
      </c>
      <c r="C283" s="9">
        <f t="shared" si="121"/>
        <v>65973.84926333313</v>
      </c>
      <c r="D283" s="13">
        <v>22476.550939125005</v>
      </c>
      <c r="E283" s="21">
        <v>13338.09451152</v>
      </c>
      <c r="F283" s="11">
        <v>9850.456338999998</v>
      </c>
      <c r="G283" s="10">
        <v>1498.23563835</v>
      </c>
      <c r="H283" s="10">
        <v>18028.094382298124</v>
      </c>
      <c r="I283" s="13">
        <v>782.4174530399998</v>
      </c>
      <c r="K283" s="22">
        <v>66948.77909556398</v>
      </c>
      <c r="M283" s="7" t="str">
        <f>Produktion!J283</f>
        <v>February </v>
      </c>
      <c r="N283" s="31"/>
      <c r="R283" s="10"/>
    </row>
    <row r="284" spans="1:18" ht="12.75">
      <c r="A284" s="7" t="str">
        <f>Produktion!A284</f>
        <v>Marts</v>
      </c>
      <c r="C284" s="9">
        <f t="shared" si="121"/>
        <v>68650.68874138112</v>
      </c>
      <c r="D284" s="13">
        <v>24660.664969125</v>
      </c>
      <c r="E284" s="21">
        <v>12917.861910208</v>
      </c>
      <c r="F284" s="11">
        <v>9984.294990000002</v>
      </c>
      <c r="G284" s="10">
        <v>1498.23563835</v>
      </c>
      <c r="H284" s="10">
        <v>18028.094382298124</v>
      </c>
      <c r="I284" s="13">
        <v>1561.5368514000002</v>
      </c>
      <c r="K284" s="22">
        <v>70596.43887085815</v>
      </c>
      <c r="M284" s="7" t="str">
        <f>Produktion!J284</f>
        <v>March</v>
      </c>
      <c r="N284" s="31"/>
      <c r="O284" s="10"/>
      <c r="P284" s="10"/>
      <c r="R284" s="10"/>
    </row>
    <row r="285" spans="1:18" ht="12.75">
      <c r="A285" s="7" t="str">
        <f>Produktion!A285</f>
        <v>April</v>
      </c>
      <c r="C285" s="9">
        <f t="shared" si="121"/>
        <v>62027.32444936513</v>
      </c>
      <c r="D285" s="13">
        <v>24431.585659125005</v>
      </c>
      <c r="E285" s="21">
        <v>10226.393223312</v>
      </c>
      <c r="F285" s="11">
        <v>6664.438169</v>
      </c>
      <c r="G285" s="10">
        <v>1498.23563835</v>
      </c>
      <c r="H285" s="10">
        <v>18028.094382298124</v>
      </c>
      <c r="I285" s="13">
        <v>1178.5773772799998</v>
      </c>
      <c r="K285" s="22">
        <v>63495.88862854878</v>
      </c>
      <c r="M285" s="7" t="str">
        <f>Produktion!J285</f>
        <v>April</v>
      </c>
      <c r="N285" s="31"/>
      <c r="O285" s="10"/>
      <c r="P285" s="10"/>
      <c r="R285" s="10"/>
    </row>
    <row r="286" spans="1:18" ht="12.75">
      <c r="A286" s="7" t="str">
        <f>Produktion!A286</f>
        <v>Maj</v>
      </c>
      <c r="C286" s="9">
        <f t="shared" si="121"/>
        <v>59496.14037447713</v>
      </c>
      <c r="D286" s="13">
        <v>25713.603551125</v>
      </c>
      <c r="E286" s="21">
        <v>6563.939109664</v>
      </c>
      <c r="F286" s="11">
        <v>4682.878494999999</v>
      </c>
      <c r="G286" s="10">
        <v>1498.23563835</v>
      </c>
      <c r="H286" s="10">
        <v>18028.094382298124</v>
      </c>
      <c r="I286" s="13">
        <v>3009.38919804</v>
      </c>
      <c r="K286" s="22">
        <v>63245.98426479797</v>
      </c>
      <c r="M286" s="7" t="str">
        <f>Produktion!J286</f>
        <v>May</v>
      </c>
      <c r="N286" s="31"/>
      <c r="O286" s="10"/>
      <c r="P286" s="10"/>
      <c r="R286" s="10"/>
    </row>
    <row r="287" spans="1:18" ht="12.75">
      <c r="A287" s="7" t="s">
        <v>24</v>
      </c>
      <c r="C287" s="9">
        <f t="shared" si="121"/>
        <v>59330.94025776512</v>
      </c>
      <c r="D287" s="13">
        <v>25969.182737125004</v>
      </c>
      <c r="E287" s="21">
        <v>5987.222330592</v>
      </c>
      <c r="F287" s="11">
        <v>3734.7849594</v>
      </c>
      <c r="G287" s="10">
        <v>1498.23563835</v>
      </c>
      <c r="H287" s="10">
        <v>18028.094382298124</v>
      </c>
      <c r="I287" s="13">
        <v>4113.420209999999</v>
      </c>
      <c r="K287" s="22">
        <v>64456.45996549744</v>
      </c>
      <c r="M287" s="7" t="str">
        <f>Produktion!J287</f>
        <v>June</v>
      </c>
      <c r="N287" s="31"/>
      <c r="O287" s="10"/>
      <c r="P287" s="10"/>
      <c r="R287" s="10"/>
    </row>
    <row r="288" spans="1:18" ht="12.75">
      <c r="A288" s="7" t="s">
        <v>25</v>
      </c>
      <c r="C288" s="9">
        <f aca="true" t="shared" si="122" ref="C288:C293">SUM(D288:I288)</f>
        <v>57049.53766446913</v>
      </c>
      <c r="D288" s="13">
        <v>24310.192637125</v>
      </c>
      <c r="E288" s="21">
        <v>5089.295642335999</v>
      </c>
      <c r="F288" s="11">
        <v>5475.509557639999</v>
      </c>
      <c r="G288" s="10">
        <v>1498.23563835</v>
      </c>
      <c r="H288" s="10">
        <v>18028.094382298124</v>
      </c>
      <c r="I288" s="13">
        <v>2648.2098067200004</v>
      </c>
      <c r="K288" s="22">
        <v>60349.33463671995</v>
      </c>
      <c r="M288" s="7" t="str">
        <f>Produktion!J288</f>
        <v>July</v>
      </c>
      <c r="N288" s="31"/>
      <c r="O288" s="10"/>
      <c r="P288" s="10"/>
      <c r="R288" s="10"/>
    </row>
    <row r="289" spans="1:18" ht="12.75">
      <c r="A289" s="7" t="s">
        <v>26</v>
      </c>
      <c r="C289" s="9">
        <f t="shared" si="122"/>
        <v>61117.649469333126</v>
      </c>
      <c r="D289" s="13">
        <v>27566.511247125003</v>
      </c>
      <c r="E289" s="21">
        <v>5681.204793759999</v>
      </c>
      <c r="F289" s="11">
        <v>5903.27146</v>
      </c>
      <c r="G289" s="10">
        <v>1498.23563835</v>
      </c>
      <c r="H289" s="10">
        <v>18028.094382298124</v>
      </c>
      <c r="I289" s="13">
        <v>2440.3319478</v>
      </c>
      <c r="K289" s="22">
        <v>64158.42061677145</v>
      </c>
      <c r="M289" s="7" t="str">
        <f>Produktion!J289</f>
        <v>August</v>
      </c>
      <c r="N289" s="31"/>
      <c r="O289" s="10"/>
      <c r="P289" s="10"/>
      <c r="R289" s="10"/>
    </row>
    <row r="290" spans="1:18" ht="12.75">
      <c r="A290" s="7" t="s">
        <v>27</v>
      </c>
      <c r="C290" s="9">
        <f t="shared" si="122"/>
        <v>61697.71952949314</v>
      </c>
      <c r="D290" s="13">
        <v>27289.77509712501</v>
      </c>
      <c r="E290" s="21">
        <v>5557.4923168</v>
      </c>
      <c r="F290" s="11">
        <v>5860.14194</v>
      </c>
      <c r="G290" s="10">
        <v>1498.23563835</v>
      </c>
      <c r="H290" s="10">
        <v>18028.094382298124</v>
      </c>
      <c r="I290" s="13">
        <v>3463.9801549200006</v>
      </c>
      <c r="K290" s="22">
        <v>66014.0056478122</v>
      </c>
      <c r="M290" s="7" t="str">
        <f>Produktion!J290</f>
        <v>September</v>
      </c>
      <c r="N290" s="31"/>
      <c r="O290" s="10"/>
      <c r="P290" s="10"/>
      <c r="R290" s="10"/>
    </row>
    <row r="291" spans="1:18" ht="12.75">
      <c r="A291" s="7" t="str">
        <f>Produktion!A291</f>
        <v>Oktober</v>
      </c>
      <c r="C291" s="9">
        <f t="shared" si="122"/>
        <v>63118.15182894112</v>
      </c>
      <c r="D291" s="13">
        <v>26295.032063125</v>
      </c>
      <c r="E291" s="21">
        <v>10045.391620288</v>
      </c>
      <c r="F291" s="11">
        <v>7051.211113</v>
      </c>
      <c r="G291" s="10">
        <v>1498.23563835</v>
      </c>
      <c r="H291" s="10">
        <v>18028.094382298124</v>
      </c>
      <c r="I291" s="13">
        <v>200.1870118800001</v>
      </c>
      <c r="K291" s="22">
        <v>63367.59448790617</v>
      </c>
      <c r="M291" s="7" t="str">
        <f>Produktion!J291</f>
        <v>October</v>
      </c>
      <c r="N291" s="31"/>
      <c r="O291" s="10"/>
      <c r="P291" s="10"/>
      <c r="R291" s="10"/>
    </row>
    <row r="292" spans="1:18" ht="12.75">
      <c r="A292" s="7" t="str">
        <f>Produktion!A292</f>
        <v>November</v>
      </c>
      <c r="C292" s="9">
        <f t="shared" si="122"/>
        <v>68829.51755657312</v>
      </c>
      <c r="D292" s="13">
        <v>26330.315239125</v>
      </c>
      <c r="E292" s="21">
        <v>14663.514621279997</v>
      </c>
      <c r="F292" s="11">
        <v>8805.649623</v>
      </c>
      <c r="G292" s="10">
        <v>1498.23563835</v>
      </c>
      <c r="H292" s="10">
        <v>18028.094382298124</v>
      </c>
      <c r="I292" s="13">
        <v>-496.2919474800005</v>
      </c>
      <c r="K292" s="22">
        <v>68211.11388572677</v>
      </c>
      <c r="M292" s="7" t="str">
        <f>Produktion!J292</f>
        <v>November</v>
      </c>
      <c r="N292" s="31"/>
      <c r="O292" s="10"/>
      <c r="P292" s="10"/>
      <c r="R292" s="10"/>
    </row>
    <row r="293" spans="1:18" ht="12.75">
      <c r="A293" s="7" t="str">
        <f>Produktion!A293</f>
        <v>December</v>
      </c>
      <c r="C293" s="9">
        <f t="shared" si="122"/>
        <v>65153.81178725313</v>
      </c>
      <c r="D293" s="13">
        <v>24533.039577124997</v>
      </c>
      <c r="E293" s="21">
        <v>13611.16196392</v>
      </c>
      <c r="F293" s="11">
        <v>7812.373885</v>
      </c>
      <c r="G293" s="10">
        <v>1498.23563835</v>
      </c>
      <c r="H293" s="10">
        <v>18028.094382298124</v>
      </c>
      <c r="I293" s="13">
        <v>-329.09365944000007</v>
      </c>
      <c r="K293" s="22">
        <v>64743.74523653973</v>
      </c>
      <c r="M293" s="7" t="str">
        <f>Produktion!J293</f>
        <v>December</v>
      </c>
      <c r="N293" s="31"/>
      <c r="O293" s="10"/>
      <c r="P293" s="10"/>
      <c r="R293" s="10"/>
    </row>
    <row r="294" spans="1:18" ht="12.75">
      <c r="A294" s="49">
        <v>2017</v>
      </c>
      <c r="B294" s="72"/>
      <c r="C294" s="73"/>
      <c r="D294" s="75"/>
      <c r="E294" s="75"/>
      <c r="F294" s="75"/>
      <c r="G294" s="75"/>
      <c r="H294" s="74"/>
      <c r="I294" s="74"/>
      <c r="J294" s="72"/>
      <c r="K294" s="76"/>
      <c r="L294" s="72"/>
      <c r="M294" s="49">
        <v>2017</v>
      </c>
      <c r="N294" s="31"/>
      <c r="O294" s="10"/>
      <c r="P294" s="10"/>
      <c r="R294" s="10"/>
    </row>
    <row r="295" spans="1:18" ht="12.75">
      <c r="A295" s="7" t="str">
        <f>Produktion!A295</f>
        <v>Januar</v>
      </c>
      <c r="C295" s="9">
        <f aca="true" t="shared" si="123" ref="C295:C300">SUM(D295:I295)</f>
        <v>70986.35423009993</v>
      </c>
      <c r="D295" s="13">
        <v>23722.506384583332</v>
      </c>
      <c r="E295" s="21">
        <v>16170.104698400002</v>
      </c>
      <c r="F295" s="11">
        <v>9056.840553</v>
      </c>
      <c r="G295" s="10">
        <v>1532.8889341500023</v>
      </c>
      <c r="H295" s="10">
        <v>20034.07634660658</v>
      </c>
      <c r="I295" s="13">
        <v>469.9373133599997</v>
      </c>
      <c r="K295" s="22">
        <v>71571.91875744138</v>
      </c>
      <c r="M295" s="7" t="str">
        <f>Produktion!J295</f>
        <v>January</v>
      </c>
      <c r="N295" s="31"/>
      <c r="O295" s="19"/>
      <c r="P295" s="19"/>
      <c r="R295" s="10"/>
    </row>
    <row r="296" spans="1:18" ht="12.75">
      <c r="A296" s="7" t="str">
        <f>Produktion!A296</f>
        <v>Februar</v>
      </c>
      <c r="C296" s="9">
        <f t="shared" si="123"/>
        <v>64981.24837822993</v>
      </c>
      <c r="D296" s="13">
        <v>21848.101698583338</v>
      </c>
      <c r="E296" s="21">
        <v>14176.773832730003</v>
      </c>
      <c r="F296" s="11">
        <v>8613.573884</v>
      </c>
      <c r="G296" s="10">
        <v>1532.8889341500023</v>
      </c>
      <c r="H296" s="10">
        <v>20034.07634660658</v>
      </c>
      <c r="I296" s="13">
        <v>-1224.16631784</v>
      </c>
      <c r="K296" s="22">
        <v>63455.878183281864</v>
      </c>
      <c r="M296" s="7" t="str">
        <f>Produktion!J296</f>
        <v>February</v>
      </c>
      <c r="N296" s="31"/>
      <c r="O296" s="10"/>
      <c r="P296" s="10"/>
      <c r="R296" s="10"/>
    </row>
    <row r="297" spans="1:18" ht="12.75">
      <c r="A297" s="7" t="str">
        <f>Produktion!A297</f>
        <v>Marts</v>
      </c>
      <c r="C297" s="9">
        <f t="shared" si="123"/>
        <v>68746.04759398491</v>
      </c>
      <c r="D297" s="13">
        <v>26275.831342583337</v>
      </c>
      <c r="E297" s="21">
        <v>12978.477898804998</v>
      </c>
      <c r="F297" s="11">
        <v>8330.960749999998</v>
      </c>
      <c r="G297" s="10">
        <v>1532.8889341500023</v>
      </c>
      <c r="H297" s="10">
        <v>20034.07634660658</v>
      </c>
      <c r="I297" s="13">
        <v>-406.18767816000025</v>
      </c>
      <c r="K297" s="22">
        <v>68239.91818265324</v>
      </c>
      <c r="M297" s="7" t="str">
        <f>Produktion!J297</f>
        <v>March</v>
      </c>
      <c r="N297" s="31"/>
      <c r="O297" s="10"/>
      <c r="P297" s="10"/>
      <c r="R297" s="10"/>
    </row>
    <row r="298" spans="1:18" ht="12.75">
      <c r="A298" s="7" t="str">
        <f>Produktion!A298</f>
        <v>April</v>
      </c>
      <c r="C298" s="9">
        <f t="shared" si="123"/>
        <v>60848.86016927492</v>
      </c>
      <c r="D298" s="13">
        <v>24061.106842583336</v>
      </c>
      <c r="E298" s="21">
        <v>10017.706639385002</v>
      </c>
      <c r="F298" s="11">
        <v>5436.04469835</v>
      </c>
      <c r="G298" s="10">
        <v>1532.8889341500023</v>
      </c>
      <c r="H298" s="10">
        <v>20034.07634660658</v>
      </c>
      <c r="I298" s="13">
        <v>-232.9632918000001</v>
      </c>
      <c r="K298" s="22">
        <v>60558.576686834625</v>
      </c>
      <c r="M298" s="7" t="str">
        <f>Produktion!J298</f>
        <v>April</v>
      </c>
      <c r="N298" s="31"/>
      <c r="O298" s="10"/>
      <c r="P298" s="10"/>
      <c r="R298" s="10"/>
    </row>
    <row r="299" spans="1:18" ht="12.75">
      <c r="A299" s="7" t="str">
        <f>Produktion!A299</f>
        <v>Maj</v>
      </c>
      <c r="C299" s="9">
        <f t="shared" si="123"/>
        <v>62397.434205799924</v>
      </c>
      <c r="D299" s="13">
        <v>27133.00026858334</v>
      </c>
      <c r="E299" s="21">
        <v>7108.075571289999</v>
      </c>
      <c r="F299" s="11">
        <v>4332.6417056499995</v>
      </c>
      <c r="G299" s="10">
        <v>1532.8889341500023</v>
      </c>
      <c r="H299" s="10">
        <v>20034.07634660658</v>
      </c>
      <c r="I299" s="13">
        <v>2256.7513795200002</v>
      </c>
      <c r="K299" s="22">
        <v>65209.45512286102</v>
      </c>
      <c r="M299" s="7" t="str">
        <f>Produktion!J299</f>
        <v>May</v>
      </c>
      <c r="N299" s="31"/>
      <c r="O299" s="10"/>
      <c r="P299" s="10"/>
      <c r="R299" s="10"/>
    </row>
    <row r="300" spans="1:18" ht="12.75">
      <c r="A300" s="7" t="str">
        <f>Produktion!A300</f>
        <v>Juni</v>
      </c>
      <c r="C300" s="9">
        <f t="shared" si="123"/>
        <v>58865.656211094916</v>
      </c>
      <c r="D300" s="13">
        <v>26935.647204583336</v>
      </c>
      <c r="E300" s="21">
        <v>5756.634758765001</v>
      </c>
      <c r="F300" s="11">
        <v>2022.9987091899998</v>
      </c>
      <c r="G300" s="10">
        <v>1532.8889341500023</v>
      </c>
      <c r="H300" s="10">
        <v>20034.07634660658</v>
      </c>
      <c r="I300" s="13">
        <v>2583.4102578</v>
      </c>
      <c r="K300" s="22">
        <v>62084.709824270925</v>
      </c>
      <c r="M300" s="7" t="str">
        <f>Produktion!J300</f>
        <v>June</v>
      </c>
      <c r="N300" s="31"/>
      <c r="O300" s="10"/>
      <c r="P300" s="10"/>
      <c r="R300" s="10"/>
    </row>
    <row r="301" spans="1:18" ht="12.75">
      <c r="A301" s="7" t="str">
        <f>Produktion!A301</f>
        <v>Juli</v>
      </c>
      <c r="C301" s="9">
        <f aca="true" t="shared" si="124" ref="C301:C306">SUM(D301:I301)</f>
        <v>58093.31826366991</v>
      </c>
      <c r="D301" s="13">
        <v>25565.760394583333</v>
      </c>
      <c r="E301" s="21">
        <v>5092.71937613</v>
      </c>
      <c r="F301" s="11">
        <v>2490.167139</v>
      </c>
      <c r="G301" s="10">
        <v>1532.8889341500023</v>
      </c>
      <c r="H301" s="10">
        <v>20034.07634660658</v>
      </c>
      <c r="I301" s="13">
        <v>3377.7060732000004</v>
      </c>
      <c r="K301" s="22">
        <v>62302.10272070785</v>
      </c>
      <c r="M301" s="7" t="str">
        <f>Produktion!J301</f>
        <v>July</v>
      </c>
      <c r="N301" s="31"/>
      <c r="O301" s="10"/>
      <c r="P301" s="10"/>
      <c r="R301" s="10"/>
    </row>
    <row r="302" spans="1:18" ht="12.75">
      <c r="A302" s="7" t="str">
        <f>Produktion!A302</f>
        <v>August</v>
      </c>
      <c r="C302" s="9">
        <f t="shared" si="124"/>
        <v>60638.80499018493</v>
      </c>
      <c r="D302" s="13">
        <v>26076.40715658334</v>
      </c>
      <c r="E302" s="21">
        <v>5805.977666565</v>
      </c>
      <c r="F302" s="11">
        <v>3452.57464768</v>
      </c>
      <c r="G302" s="10">
        <v>1532.8889341500023</v>
      </c>
      <c r="H302" s="10">
        <v>20034.07634660658</v>
      </c>
      <c r="I302" s="13">
        <v>3736.8802386</v>
      </c>
      <c r="K302" s="22">
        <v>65295.137757213306</v>
      </c>
      <c r="M302" s="7" t="str">
        <f>Produktion!J302</f>
        <v>August</v>
      </c>
      <c r="N302" s="31"/>
      <c r="O302" s="10"/>
      <c r="P302" s="10"/>
      <c r="R302" s="10"/>
    </row>
    <row r="303" spans="1:18" ht="12.75">
      <c r="A303" s="7" t="str">
        <f>Produktion!A303</f>
        <v>September</v>
      </c>
      <c r="C303" s="9">
        <f t="shared" si="124"/>
        <v>62903.48854383491</v>
      </c>
      <c r="D303" s="13">
        <v>26286.00713458333</v>
      </c>
      <c r="E303" s="21">
        <v>6836.843892355</v>
      </c>
      <c r="F303" s="11">
        <v>4799.393770859999</v>
      </c>
      <c r="G303" s="10">
        <v>1532.8889341500023</v>
      </c>
      <c r="H303" s="10">
        <v>20034.07634660658</v>
      </c>
      <c r="I303" s="13">
        <v>3414.2784652799996</v>
      </c>
      <c r="K303" s="22">
        <v>67157.84396294213</v>
      </c>
      <c r="M303" s="7" t="str">
        <f>Produktion!J303</f>
        <v>September</v>
      </c>
      <c r="N303" s="31"/>
      <c r="O303" s="10"/>
      <c r="P303" s="10"/>
      <c r="R303" s="10"/>
    </row>
    <row r="304" spans="1:18" ht="12.75">
      <c r="A304" s="7" t="str">
        <f>Produktion!A304</f>
        <v>Oktober</v>
      </c>
      <c r="C304" s="9">
        <f t="shared" si="124"/>
        <v>63601.110250694925</v>
      </c>
      <c r="D304" s="13">
        <v>27811.96272258334</v>
      </c>
      <c r="E304" s="21">
        <v>8105.644434615002</v>
      </c>
      <c r="F304" s="11">
        <v>4818.5688111</v>
      </c>
      <c r="G304" s="10">
        <v>1532.8889341500023</v>
      </c>
      <c r="H304" s="10">
        <v>20034.07634660658</v>
      </c>
      <c r="I304" s="13">
        <v>1297.96900164</v>
      </c>
      <c r="K304" s="22">
        <v>65218.44214442126</v>
      </c>
      <c r="M304" s="7" t="str">
        <f>Produktion!J304</f>
        <v>October</v>
      </c>
      <c r="N304" s="31"/>
      <c r="O304" s="10"/>
      <c r="P304" s="10"/>
      <c r="R304" s="10"/>
    </row>
    <row r="305" spans="1:18" ht="12.75">
      <c r="A305" s="7" t="str">
        <f>Produktion!A305</f>
        <v>November</v>
      </c>
      <c r="C305" s="9">
        <f t="shared" si="124"/>
        <v>67129.75008535052</v>
      </c>
      <c r="D305" s="13">
        <v>27230.90873258333</v>
      </c>
      <c r="E305" s="21">
        <v>11259.210110175001</v>
      </c>
      <c r="F305" s="11">
        <v>5878.30846589</v>
      </c>
      <c r="G305" s="10">
        <v>1532.8889341500023</v>
      </c>
      <c r="H305" s="10">
        <v>20034.07634660658</v>
      </c>
      <c r="I305" s="13">
        <v>1194.3574959455998</v>
      </c>
      <c r="K305" s="22">
        <v>68617.97705245315</v>
      </c>
      <c r="M305" s="7" t="str">
        <f>Produktion!J305</f>
        <v>November</v>
      </c>
      <c r="N305" s="31"/>
      <c r="O305" s="10"/>
      <c r="P305" s="10"/>
      <c r="R305" s="10"/>
    </row>
    <row r="306" spans="1:18" ht="12.75">
      <c r="A306" s="7" t="str">
        <f>Produktion!A306</f>
        <v>December</v>
      </c>
      <c r="C306" s="9">
        <f t="shared" si="124"/>
        <v>65663.29960692993</v>
      </c>
      <c r="D306" s="13">
        <v>25061.907138583338</v>
      </c>
      <c r="E306" s="21">
        <v>12475.511121950001</v>
      </c>
      <c r="F306" s="11">
        <v>6358.729053759999</v>
      </c>
      <c r="G306" s="10">
        <v>1532.8889341500023</v>
      </c>
      <c r="H306" s="10">
        <v>20034.07634660658</v>
      </c>
      <c r="I306" s="13">
        <v>200.1870118800001</v>
      </c>
      <c r="K306" s="22">
        <v>65912.74226589498</v>
      </c>
      <c r="M306" s="7" t="str">
        <f>Produktion!J306</f>
        <v>December</v>
      </c>
      <c r="N306" s="31"/>
      <c r="O306" s="10"/>
      <c r="P306" s="10"/>
      <c r="R306" s="10"/>
    </row>
    <row r="307" spans="1:18" ht="12.75">
      <c r="A307" s="49">
        <v>2018</v>
      </c>
      <c r="B307" s="72"/>
      <c r="C307" s="73"/>
      <c r="D307" s="75"/>
      <c r="E307" s="75"/>
      <c r="F307" s="75"/>
      <c r="G307" s="75"/>
      <c r="H307" s="74"/>
      <c r="I307" s="74"/>
      <c r="J307" s="74"/>
      <c r="K307" s="76"/>
      <c r="L307" s="72"/>
      <c r="M307" s="49">
        <v>2018</v>
      </c>
      <c r="N307" s="31"/>
      <c r="O307" s="10"/>
      <c r="P307" s="10"/>
      <c r="R307" s="10"/>
    </row>
    <row r="308" spans="1:18" ht="12.75">
      <c r="A308" s="7" t="str">
        <f>Produktion!A308</f>
        <v>Januar</v>
      </c>
      <c r="C308" s="9">
        <f aca="true" t="shared" si="125" ref="C308:C313">SUM(D308:I308)</f>
        <v>67580.20296365075</v>
      </c>
      <c r="D308" s="13">
        <v>23695.497448891667</v>
      </c>
      <c r="E308" s="21">
        <v>14936.982490680002</v>
      </c>
      <c r="F308" s="11">
        <v>6993.812778006602</v>
      </c>
      <c r="G308" s="10">
        <v>1518.5674024874995</v>
      </c>
      <c r="H308" s="10">
        <v>19881.18023138659</v>
      </c>
      <c r="I308" s="13">
        <v>554.1626121983998</v>
      </c>
      <c r="K308" s="22">
        <v>68270.71627012164</v>
      </c>
      <c r="M308" s="7" t="str">
        <f>Produktion!J308</f>
        <v>January</v>
      </c>
      <c r="N308" s="31"/>
      <c r="O308" s="10"/>
      <c r="P308" s="10"/>
      <c r="R308" s="10"/>
    </row>
    <row r="309" spans="1:18" ht="12.75">
      <c r="A309" s="7" t="str">
        <f>Produktion!A309</f>
        <v>Februar</v>
      </c>
      <c r="C309" s="9">
        <f t="shared" si="125"/>
        <v>67975.713762943</v>
      </c>
      <c r="D309" s="13">
        <v>23247.153920891662</v>
      </c>
      <c r="E309" s="21">
        <v>15123.420585528002</v>
      </c>
      <c r="F309" s="11">
        <v>8716.717049644454</v>
      </c>
      <c r="G309" s="10">
        <v>1518.5674024874995</v>
      </c>
      <c r="H309" s="10">
        <v>19881.18023138659</v>
      </c>
      <c r="I309" s="13">
        <v>-511.32542699519973</v>
      </c>
      <c r="K309" s="22">
        <v>67338.57765252152</v>
      </c>
      <c r="M309" s="7" t="str">
        <f>Produktion!J309</f>
        <v>February</v>
      </c>
      <c r="N309" s="31"/>
      <c r="O309" s="10"/>
      <c r="R309" s="10"/>
    </row>
    <row r="310" spans="1:18" ht="12.75">
      <c r="A310" s="7" t="str">
        <f>Produktion!A310</f>
        <v>Marts</v>
      </c>
      <c r="C310" s="9">
        <f t="shared" si="125"/>
        <v>72884.89075058368</v>
      </c>
      <c r="D310" s="13">
        <v>25864.998960891666</v>
      </c>
      <c r="E310" s="21">
        <v>15412.369165798002</v>
      </c>
      <c r="F310" s="11">
        <v>11318.40051924713</v>
      </c>
      <c r="G310" s="10">
        <v>1518.5674024874995</v>
      </c>
      <c r="H310" s="10">
        <v>19881.18023138659</v>
      </c>
      <c r="I310" s="13">
        <v>-1110.6255292272003</v>
      </c>
      <c r="K310" s="22">
        <v>71500.99784702725</v>
      </c>
      <c r="M310" s="7" t="str">
        <f>Produktion!J310</f>
        <v>March</v>
      </c>
      <c r="N310" s="31"/>
      <c r="O310" s="10"/>
      <c r="R310" s="10"/>
    </row>
    <row r="311" spans="1:18" ht="12.75">
      <c r="A311" s="7" t="str">
        <f>Produktion!A311</f>
        <v>April</v>
      </c>
      <c r="C311" s="9">
        <f t="shared" si="125"/>
        <v>62078.28642916232</v>
      </c>
      <c r="D311" s="13">
        <v>25673.026278891666</v>
      </c>
      <c r="E311" s="21">
        <v>8400.501926432</v>
      </c>
      <c r="F311" s="11">
        <v>6286.653469422165</v>
      </c>
      <c r="G311" s="10">
        <v>1518.5674024874995</v>
      </c>
      <c r="H311" s="10">
        <v>19881.18023138659</v>
      </c>
      <c r="I311" s="13">
        <v>318.3571205423997</v>
      </c>
      <c r="K311" s="22">
        <v>62474.97473527559</v>
      </c>
      <c r="M311" s="7" t="str">
        <f>Produktion!J311</f>
        <v>April</v>
      </c>
      <c r="N311" s="31"/>
      <c r="O311" s="10"/>
      <c r="P311" s="10"/>
      <c r="R311" s="10"/>
    </row>
    <row r="312" spans="1:18" ht="12.75">
      <c r="A312" s="7" t="str">
        <f>Produktion!A312</f>
        <v>Maj</v>
      </c>
      <c r="C312" s="9">
        <f t="shared" si="125"/>
        <v>60140.16216550188</v>
      </c>
      <c r="D312" s="13">
        <v>25673.02627889167</v>
      </c>
      <c r="E312" s="21">
        <v>5746.322052188001</v>
      </c>
      <c r="F312" s="11">
        <v>3557.1945261033256</v>
      </c>
      <c r="G312" s="10">
        <v>1518.5674024874995</v>
      </c>
      <c r="H312" s="10">
        <v>19881.18023138659</v>
      </c>
      <c r="I312" s="13">
        <v>3763.8716744448</v>
      </c>
      <c r="K312" s="22">
        <v>64830.12756165631</v>
      </c>
      <c r="M312" s="7" t="s">
        <v>61</v>
      </c>
      <c r="N312" s="31"/>
      <c r="O312" s="10"/>
      <c r="P312" s="10"/>
      <c r="R312" s="10"/>
    </row>
    <row r="313" spans="1:18" ht="12.75">
      <c r="A313" s="7" t="str">
        <f>Produktion!A313</f>
        <v>Juni</v>
      </c>
      <c r="C313" s="9">
        <f t="shared" si="125"/>
        <v>56196.85459804089</v>
      </c>
      <c r="D313" s="13">
        <v>24407.06102489167</v>
      </c>
      <c r="E313" s="21">
        <v>4750.68359284</v>
      </c>
      <c r="F313" s="11">
        <v>1596.0104549583273</v>
      </c>
      <c r="G313" s="10">
        <v>1518.5674024874995</v>
      </c>
      <c r="H313" s="10">
        <v>19881.18023138659</v>
      </c>
      <c r="I313" s="13">
        <v>4043.3518914768006</v>
      </c>
      <c r="K313" s="22">
        <v>61235.065805998434</v>
      </c>
      <c r="M313" s="7" t="str">
        <f>Produktion!J313</f>
        <v>June</v>
      </c>
      <c r="N313" s="31"/>
      <c r="O313" s="10"/>
      <c r="P313" s="10"/>
      <c r="R313" s="10"/>
    </row>
    <row r="314" spans="1:18" ht="12.75">
      <c r="A314" s="7" t="str">
        <f>Produktion!A314</f>
        <v>Juli</v>
      </c>
      <c r="C314" s="9">
        <f aca="true" t="shared" si="126" ref="C314:C319">SUM(D314:I314)</f>
        <v>58928.81694179433</v>
      </c>
      <c r="D314" s="13">
        <v>25796.27435489167</v>
      </c>
      <c r="E314" s="21">
        <v>4583.3534666099995</v>
      </c>
      <c r="F314" s="11">
        <v>3251.2750090761747</v>
      </c>
      <c r="G314" s="10">
        <v>1518.5674024874995</v>
      </c>
      <c r="H314" s="10">
        <v>19881.18023138659</v>
      </c>
      <c r="I314" s="13">
        <v>3898.1664773424</v>
      </c>
      <c r="K314" s="22">
        <v>63786.12013077242</v>
      </c>
      <c r="M314" s="7" t="str">
        <f>Produktion!J314</f>
        <v>July</v>
      </c>
      <c r="N314" s="31"/>
      <c r="O314" s="10"/>
      <c r="P314" s="10"/>
      <c r="R314" s="10"/>
    </row>
    <row r="315" spans="1:18" ht="12.75">
      <c r="A315" s="7" t="str">
        <f>Produktion!A315</f>
        <v>August</v>
      </c>
      <c r="C315" s="9">
        <f t="shared" si="126"/>
        <v>60803.09332559195</v>
      </c>
      <c r="D315" s="13">
        <v>27401.68633289167</v>
      </c>
      <c r="E315" s="21">
        <v>4956.198523616</v>
      </c>
      <c r="F315" s="11">
        <v>3489.6825768565946</v>
      </c>
      <c r="G315" s="10">
        <v>1518.5674024874995</v>
      </c>
      <c r="H315" s="10">
        <v>19881.18023138659</v>
      </c>
      <c r="I315" s="13">
        <v>3555.7782583536</v>
      </c>
      <c r="K315" s="22">
        <v>65233.76430231608</v>
      </c>
      <c r="M315" s="7" t="str">
        <f>Produktion!J315</f>
        <v>August</v>
      </c>
      <c r="N315" s="31"/>
      <c r="O315" s="10"/>
      <c r="P315" s="10"/>
      <c r="R315" s="10"/>
    </row>
    <row r="316" spans="1:18" ht="12.75">
      <c r="A316" s="7" t="str">
        <f>Produktion!A316</f>
        <v>September</v>
      </c>
      <c r="C316" s="9">
        <f t="shared" si="126"/>
        <v>58091.94627552186</v>
      </c>
      <c r="D316" s="13">
        <v>25280.859984891667</v>
      </c>
      <c r="E316" s="21">
        <v>6241.539302671999</v>
      </c>
      <c r="F316" s="11">
        <v>3566.4669861065117</v>
      </c>
      <c r="G316" s="10">
        <v>1518.5674024874995</v>
      </c>
      <c r="H316" s="10">
        <v>19881.18023138659</v>
      </c>
      <c r="I316" s="13">
        <v>1603.3323679776004</v>
      </c>
      <c r="K316" s="22">
        <v>60089.77563176804</v>
      </c>
      <c r="M316" s="7" t="str">
        <f>Produktion!J316</f>
        <v>September</v>
      </c>
      <c r="N316" s="31"/>
      <c r="O316" s="10"/>
      <c r="P316" s="10"/>
      <c r="R316" s="10"/>
    </row>
    <row r="317" spans="1:18" ht="12.75">
      <c r="A317" s="7" t="str">
        <f>Produktion!A317</f>
        <v>Oktober</v>
      </c>
      <c r="C317" s="9">
        <f>SUM(D317:I317)</f>
        <v>64325.28936551069</v>
      </c>
      <c r="D317" s="13">
        <v>28677.674370891673</v>
      </c>
      <c r="E317" s="21">
        <v>8348.554019206</v>
      </c>
      <c r="F317" s="11">
        <v>4928.375236692528</v>
      </c>
      <c r="G317" s="10">
        <v>1518.5674024874995</v>
      </c>
      <c r="H317" s="10">
        <v>19881.18023138659</v>
      </c>
      <c r="I317" s="13">
        <v>970.9381048464</v>
      </c>
      <c r="K317" s="22">
        <v>65535.1250101356</v>
      </c>
      <c r="M317" s="7" t="str">
        <f>Produktion!J317</f>
        <v>October</v>
      </c>
      <c r="N317" s="31"/>
      <c r="O317" s="10"/>
      <c r="P317" s="10"/>
      <c r="R317" s="10"/>
    </row>
    <row r="318" spans="1:18" ht="12.75">
      <c r="A318" s="7" t="str">
        <f>Produktion!A318</f>
        <v>November</v>
      </c>
      <c r="C318" s="9">
        <f t="shared" si="126"/>
        <v>67102.14451378094</v>
      </c>
      <c r="D318" s="13">
        <v>26958.65467489167</v>
      </c>
      <c r="E318" s="21">
        <v>11528.836252024</v>
      </c>
      <c r="F318" s="11">
        <v>5398.657250823187</v>
      </c>
      <c r="G318" s="10">
        <v>1518.5674024874995</v>
      </c>
      <c r="H318" s="10">
        <v>19881.18023138659</v>
      </c>
      <c r="I318" s="13">
        <v>1816.2487021679997</v>
      </c>
      <c r="K318" s="22">
        <v>69365.27787770859</v>
      </c>
      <c r="M318" s="7" t="str">
        <f>Produktion!J318</f>
        <v>November</v>
      </c>
      <c r="N318" s="31"/>
      <c r="O318" s="10"/>
      <c r="P318" s="10"/>
      <c r="R318" s="10"/>
    </row>
    <row r="319" spans="1:18" ht="12.75">
      <c r="A319" s="7" t="str">
        <f>Produktion!A319</f>
        <v>December</v>
      </c>
      <c r="C319" s="9">
        <f t="shared" si="126"/>
        <v>66023.88939081888</v>
      </c>
      <c r="D319" s="13">
        <v>24694.003634891666</v>
      </c>
      <c r="E319" s="21">
        <v>12326.728873768</v>
      </c>
      <c r="F319" s="11">
        <v>7698.033706981116</v>
      </c>
      <c r="G319" s="10">
        <v>1518.5674024874995</v>
      </c>
      <c r="H319" s="10">
        <v>19881.18023138659</v>
      </c>
      <c r="I319" s="13">
        <v>-94.6244586959999</v>
      </c>
      <c r="K319" s="22">
        <v>65905.98275762328</v>
      </c>
      <c r="M319" s="7" t="str">
        <f>Produktion!J319</f>
        <v>December</v>
      </c>
      <c r="N319" s="31"/>
      <c r="O319" s="10"/>
      <c r="P319" s="10"/>
      <c r="R319" s="10"/>
    </row>
    <row r="320" spans="1:18" ht="12.75">
      <c r="A320" s="49">
        <v>2019</v>
      </c>
      <c r="B320" s="72"/>
      <c r="C320" s="73"/>
      <c r="D320" s="75"/>
      <c r="E320" s="75"/>
      <c r="F320" s="75"/>
      <c r="G320" s="75"/>
      <c r="H320" s="74"/>
      <c r="I320" s="74"/>
      <c r="J320" s="72"/>
      <c r="K320" s="76"/>
      <c r="L320" s="72"/>
      <c r="M320" s="49">
        <v>2019</v>
      </c>
      <c r="N320" s="31"/>
      <c r="O320" s="10"/>
      <c r="P320" s="10"/>
      <c r="R320" s="10"/>
    </row>
    <row r="321" spans="1:18" ht="12.75">
      <c r="A321" s="7" t="str">
        <f>Produktion!A321</f>
        <v>Januar</v>
      </c>
      <c r="C321" s="9">
        <f aca="true" t="shared" si="127" ref="C321:C326">SUM(D321:I321)</f>
        <v>68878.1416049752</v>
      </c>
      <c r="D321" s="13">
        <v>24798.05156954167</v>
      </c>
      <c r="E321" s="21">
        <v>14159.673699544</v>
      </c>
      <c r="F321" s="11">
        <v>8073.7354709599995</v>
      </c>
      <c r="G321" s="10">
        <v>1557.2170430474969</v>
      </c>
      <c r="H321" s="10">
        <v>20871.58023420844</v>
      </c>
      <c r="I321" s="13">
        <v>-582.1164123264001</v>
      </c>
      <c r="K321" s="22">
        <v>68152.79651712837</v>
      </c>
      <c r="M321" s="7" t="str">
        <f>Produktion!J321</f>
        <v>January</v>
      </c>
      <c r="N321" s="31"/>
      <c r="O321" s="10"/>
      <c r="P321" s="10"/>
      <c r="R321" s="10"/>
    </row>
    <row r="322" spans="1:18" ht="12.75">
      <c r="A322" s="7" t="str">
        <f>Produktion!A322</f>
        <v>Februar</v>
      </c>
      <c r="C322" s="9">
        <f t="shared" si="127"/>
        <v>61955.7448159136</v>
      </c>
      <c r="D322" s="13">
        <v>22139.546747541666</v>
      </c>
      <c r="E322" s="21">
        <v>10950.099451872</v>
      </c>
      <c r="F322" s="11">
        <v>6265.448836420001</v>
      </c>
      <c r="G322" s="10">
        <v>1557.2170430474969</v>
      </c>
      <c r="H322" s="10">
        <v>20871.58023420844</v>
      </c>
      <c r="I322" s="13">
        <v>171.85250282399997</v>
      </c>
      <c r="K322" s="22">
        <v>62169.88131184129</v>
      </c>
      <c r="M322" s="7" t="str">
        <f>Produktion!J322</f>
        <v>February</v>
      </c>
      <c r="N322" s="31"/>
      <c r="O322" s="10"/>
      <c r="P322" s="10"/>
      <c r="R322" s="10"/>
    </row>
    <row r="323" spans="1:18" ht="12.75">
      <c r="A323" s="7" t="str">
        <f>Produktion!A323</f>
        <v>Marts</v>
      </c>
      <c r="C323" s="9">
        <f t="shared" si="127"/>
        <v>62486.407673394795</v>
      </c>
      <c r="D323" s="13">
        <v>24939.049461541665</v>
      </c>
      <c r="E323" s="21">
        <v>10706.849653512</v>
      </c>
      <c r="F323" s="11">
        <v>5130.600156449999</v>
      </c>
      <c r="G323" s="10">
        <v>1557.2170430474969</v>
      </c>
      <c r="H323" s="10">
        <v>20871.58023420844</v>
      </c>
      <c r="I323" s="13">
        <v>-718.8888753647999</v>
      </c>
      <c r="K323" s="22">
        <v>61590.637508850436</v>
      </c>
      <c r="M323" s="7" t="str">
        <f>Produktion!J323</f>
        <v>March</v>
      </c>
      <c r="N323" s="31"/>
      <c r="O323" s="10"/>
      <c r="P323" s="10"/>
      <c r="R323" s="10"/>
    </row>
    <row r="324" spans="1:18" ht="12.75">
      <c r="A324" s="7" t="str">
        <f>Produktion!A324</f>
        <v>April</v>
      </c>
      <c r="C324" s="9">
        <f t="shared" si="127"/>
        <v>62821.9604481984</v>
      </c>
      <c r="D324" s="13">
        <v>26827.824213541662</v>
      </c>
      <c r="E324" s="21">
        <v>7845.4989290839985</v>
      </c>
      <c r="F324" s="11">
        <v>3645.5304248</v>
      </c>
      <c r="G324" s="10">
        <v>1557.2170430474969</v>
      </c>
      <c r="H324" s="10">
        <v>20871.58023420844</v>
      </c>
      <c r="I324" s="13">
        <v>2074.3096035168</v>
      </c>
      <c r="K324" s="22">
        <v>65406.650124909975</v>
      </c>
      <c r="M324" s="7" t="str">
        <f>Produktion!J324</f>
        <v>April</v>
      </c>
      <c r="N324" s="31"/>
      <c r="O324" s="10"/>
      <c r="P324" s="10"/>
      <c r="R324" s="10"/>
    </row>
    <row r="325" spans="1:18" ht="12.75">
      <c r="A325" s="7" t="str">
        <f>Produktion!A325</f>
        <v>Maj</v>
      </c>
      <c r="C325" s="9">
        <f t="shared" si="127"/>
        <v>63682.512973322</v>
      </c>
      <c r="D325" s="13">
        <v>30201.536371541668</v>
      </c>
      <c r="E325" s="21">
        <v>7360.932501511999</v>
      </c>
      <c r="F325" s="11">
        <v>2021.2982925900003</v>
      </c>
      <c r="G325" s="10">
        <v>1557.2170430474969</v>
      </c>
      <c r="H325" s="10">
        <v>20871.58023420844</v>
      </c>
      <c r="I325" s="13">
        <v>1669.9485304224002</v>
      </c>
      <c r="K325" s="22">
        <v>65763.3492765935</v>
      </c>
      <c r="M325" s="7" t="str">
        <f>Produktion!J325</f>
        <v>May</v>
      </c>
      <c r="N325" s="31"/>
      <c r="O325" s="10"/>
      <c r="P325" s="10"/>
      <c r="R325" s="10"/>
    </row>
    <row r="326" spans="1:18" ht="12.75">
      <c r="A326" s="7" t="str">
        <f>Produktion!A326</f>
        <v>Juni</v>
      </c>
      <c r="C326" s="9">
        <f t="shared" si="127"/>
        <v>60751.51308668639</v>
      </c>
      <c r="D326" s="13">
        <v>28329.337047541663</v>
      </c>
      <c r="E326" s="21">
        <v>5294.855465312</v>
      </c>
      <c r="F326" s="11">
        <v>724.6256849000001</v>
      </c>
      <c r="G326" s="10">
        <v>1557.2170430474969</v>
      </c>
      <c r="H326" s="10">
        <v>20871.58023420844</v>
      </c>
      <c r="I326" s="13">
        <v>3973.8976116768004</v>
      </c>
      <c r="K326" s="22">
        <v>65703.18091669392</v>
      </c>
      <c r="M326" s="7" t="str">
        <f>Produktion!J326</f>
        <v>June</v>
      </c>
      <c r="N326" s="31"/>
      <c r="O326" s="10"/>
      <c r="P326" s="10"/>
      <c r="R326" s="10"/>
    </row>
    <row r="327" spans="1:18" ht="12.75">
      <c r="A327" s="7" t="str">
        <f>Produktion!A327</f>
        <v>Juli</v>
      </c>
      <c r="C327" s="9">
        <f aca="true" t="shared" si="128" ref="C327:C332">SUM(D327:I327)</f>
        <v>57202.833468162404</v>
      </c>
      <c r="D327" s="13">
        <v>25783.125791541665</v>
      </c>
      <c r="E327" s="21">
        <v>5170.9694154320005</v>
      </c>
      <c r="F327" s="11">
        <v>462.78271804</v>
      </c>
      <c r="G327" s="10">
        <v>1557.2170430474969</v>
      </c>
      <c r="H327" s="10">
        <v>20871.58023420844</v>
      </c>
      <c r="I327" s="13">
        <v>3357.1582658928</v>
      </c>
      <c r="K327" s="22">
        <v>61386.01436759451</v>
      </c>
      <c r="M327" s="7" t="str">
        <f>Produktion!J327</f>
        <v>July</v>
      </c>
      <c r="N327" s="31"/>
      <c r="O327" s="10"/>
      <c r="P327" s="10"/>
      <c r="R327" s="10"/>
    </row>
    <row r="328" spans="1:18" ht="12.75">
      <c r="A328" s="7" t="str">
        <f>Produktion!A328</f>
        <v>August</v>
      </c>
      <c r="C328" s="9">
        <f t="shared" si="128"/>
        <v>61192.9921650564</v>
      </c>
      <c r="D328" s="13">
        <v>27835.286881541666</v>
      </c>
      <c r="E328" s="21">
        <v>5790.669312759999</v>
      </c>
      <c r="F328" s="11">
        <v>686.56119575</v>
      </c>
      <c r="G328" s="10">
        <v>1557.2170430474969</v>
      </c>
      <c r="H328" s="10">
        <v>20871.58023420844</v>
      </c>
      <c r="I328" s="13">
        <v>4451.677497748799</v>
      </c>
      <c r="K328" s="22">
        <v>66739.99674574813</v>
      </c>
      <c r="M328" s="7" t="str">
        <f>Produktion!J328</f>
        <v>August</v>
      </c>
      <c r="N328" s="31"/>
      <c r="O328" s="10"/>
      <c r="P328" s="10"/>
      <c r="R328" s="10"/>
    </row>
    <row r="329" spans="1:18" ht="12.75">
      <c r="A329" s="7" t="str">
        <f>Produktion!A329</f>
        <v>September</v>
      </c>
      <c r="C329" s="9">
        <f t="shared" si="128"/>
        <v>57828.971561438804</v>
      </c>
      <c r="D329" s="13">
        <v>25853.20575754167</v>
      </c>
      <c r="E329" s="21">
        <v>6201.468873340001</v>
      </c>
      <c r="F329" s="11">
        <v>967.8439942500002</v>
      </c>
      <c r="G329" s="10">
        <v>1557.2170430474969</v>
      </c>
      <c r="H329" s="10">
        <v>20871.58023420844</v>
      </c>
      <c r="I329" s="13">
        <v>2377.6556590512</v>
      </c>
      <c r="K329" s="22">
        <v>60791.6450342441</v>
      </c>
      <c r="M329" s="7" t="str">
        <f>Produktion!J329</f>
        <v>September</v>
      </c>
      <c r="N329" s="31"/>
      <c r="O329" s="10"/>
      <c r="P329" s="10"/>
      <c r="R329" s="10"/>
    </row>
    <row r="330" spans="1:18" ht="12.75">
      <c r="A330" s="7" t="str">
        <f>Produktion!A330</f>
        <v>Oktober</v>
      </c>
      <c r="C330" s="9">
        <f t="shared" si="128"/>
        <v>63862.898419240395</v>
      </c>
      <c r="D330" s="13">
        <v>27904.27152154167</v>
      </c>
      <c r="E330" s="21">
        <v>8981.013913292</v>
      </c>
      <c r="F330" s="11">
        <v>1884.23051949</v>
      </c>
      <c r="G330" s="10">
        <v>1557.2170430474969</v>
      </c>
      <c r="H330" s="10">
        <v>20871.58023420844</v>
      </c>
      <c r="I330" s="13">
        <v>2664.5851876608003</v>
      </c>
      <c r="K330" s="22">
        <v>67183.09990487636</v>
      </c>
      <c r="M330" s="7" t="str">
        <f>Produktion!J330</f>
        <v>October</v>
      </c>
      <c r="N330" s="31"/>
      <c r="O330" s="10"/>
      <c r="P330" s="10"/>
      <c r="R330" s="10"/>
    </row>
    <row r="331" spans="1:18" ht="12.75">
      <c r="A331" s="7" t="str">
        <f>Produktion!A331</f>
        <v>November</v>
      </c>
      <c r="C331" s="9">
        <f t="shared" si="128"/>
        <v>64340.40798141079</v>
      </c>
      <c r="D331" s="13">
        <v>25498.166813541666</v>
      </c>
      <c r="E331" s="21">
        <v>10954.850167219998</v>
      </c>
      <c r="F331" s="11">
        <v>3604.16658839</v>
      </c>
      <c r="G331" s="10">
        <v>1557.2170430474969</v>
      </c>
      <c r="H331" s="10">
        <v>20871.58023420844</v>
      </c>
      <c r="I331" s="13">
        <v>1854.4271350032002</v>
      </c>
      <c r="K331" s="22">
        <v>66651.11351154491</v>
      </c>
      <c r="M331" s="7" t="str">
        <f>Produktion!J331</f>
        <v>November</v>
      </c>
      <c r="N331" s="31"/>
      <c r="O331" s="10"/>
      <c r="P331" s="10"/>
      <c r="R331" s="10"/>
    </row>
    <row r="332" spans="1:18" ht="12.75">
      <c r="A332" s="7" t="str">
        <f>Produktion!A332</f>
        <v>December</v>
      </c>
      <c r="C332" s="9">
        <f t="shared" si="128"/>
        <v>62026.392563591995</v>
      </c>
      <c r="D332" s="13">
        <v>24458.913511541665</v>
      </c>
      <c r="E332" s="21">
        <v>10903.121045443999</v>
      </c>
      <c r="F332" s="11">
        <v>4609.543123720001</v>
      </c>
      <c r="G332" s="10">
        <v>1557.2170430474969</v>
      </c>
      <c r="H332" s="10">
        <v>20871.58023420844</v>
      </c>
      <c r="I332" s="13">
        <v>-373.98239436959994</v>
      </c>
      <c r="K332" s="22">
        <v>61560.392487055615</v>
      </c>
      <c r="M332" s="7" t="str">
        <f>Produktion!J332</f>
        <v>December</v>
      </c>
      <c r="N332" s="31"/>
      <c r="O332" s="10"/>
      <c r="P332" s="10"/>
      <c r="R332" s="10"/>
    </row>
    <row r="333" spans="1:18" ht="12.75">
      <c r="A333" s="49">
        <v>2020</v>
      </c>
      <c r="B333" s="72"/>
      <c r="C333" s="73"/>
      <c r="D333" s="73"/>
      <c r="E333" s="75"/>
      <c r="F333" s="75"/>
      <c r="G333" s="75"/>
      <c r="H333" s="75"/>
      <c r="I333" s="75"/>
      <c r="J333" s="72"/>
      <c r="K333" s="76"/>
      <c r="L333" s="72"/>
      <c r="M333" s="49">
        <v>2020</v>
      </c>
      <c r="N333" s="31"/>
      <c r="O333" s="10"/>
      <c r="P333" s="10"/>
      <c r="R333" s="10"/>
    </row>
    <row r="334" spans="1:18" ht="12.75">
      <c r="A334" s="7" t="str">
        <f>Produktion!A334</f>
        <v>Januar</v>
      </c>
      <c r="C334" s="9">
        <f aca="true" t="shared" si="129" ref="C334:C339">SUM(D334:I334)</f>
        <v>59472.826051805285</v>
      </c>
      <c r="D334" s="13">
        <v>23193.851457999997</v>
      </c>
      <c r="E334" s="21">
        <v>9692.100359439999</v>
      </c>
      <c r="F334" s="11">
        <v>4524.900202549999</v>
      </c>
      <c r="G334" s="10">
        <v>1560.2442729300017</v>
      </c>
      <c r="H334" s="10">
        <v>21622.226204360482</v>
      </c>
      <c r="I334" s="13">
        <v>-1120.4964454752012</v>
      </c>
      <c r="K334" s="22">
        <v>58076.633511163505</v>
      </c>
      <c r="M334" s="7" t="str">
        <f>Produktion!J334</f>
        <v>January</v>
      </c>
      <c r="N334" s="31"/>
      <c r="O334" s="10"/>
      <c r="P334" s="10"/>
      <c r="R334" s="10"/>
    </row>
    <row r="335" spans="1:18" ht="12.75">
      <c r="A335" s="7" t="str">
        <f>Produktion!A335</f>
        <v>Februar</v>
      </c>
      <c r="C335" s="9">
        <f t="shared" si="129"/>
        <v>59027.41408987329</v>
      </c>
      <c r="D335" s="13">
        <v>22130.413542</v>
      </c>
      <c r="E335" s="21">
        <v>9562.03153574</v>
      </c>
      <c r="F335" s="11">
        <v>4789.10886403</v>
      </c>
      <c r="G335" s="10">
        <v>1560.2442729300017</v>
      </c>
      <c r="H335" s="10">
        <v>21622.226204360482</v>
      </c>
      <c r="I335" s="13">
        <v>-636.6103291872008</v>
      </c>
      <c r="K335" s="22">
        <v>58234.16695687616</v>
      </c>
      <c r="M335" s="7" t="str">
        <f>Produktion!J335</f>
        <v>February</v>
      </c>
      <c r="N335" s="31"/>
      <c r="O335" s="10"/>
      <c r="P335" s="10"/>
      <c r="R335" s="10"/>
    </row>
    <row r="336" spans="1:18" ht="12.75">
      <c r="A336" s="7" t="str">
        <f>Produktion!A336</f>
        <v>Marts</v>
      </c>
      <c r="C336" s="9">
        <f t="shared" si="129"/>
        <v>59494.12604781888</v>
      </c>
      <c r="D336" s="13">
        <v>21860.222638</v>
      </c>
      <c r="E336" s="21">
        <v>9274.441255900001</v>
      </c>
      <c r="F336" s="11">
        <v>4246.06222355</v>
      </c>
      <c r="G336" s="10">
        <v>1560.2442729300017</v>
      </c>
      <c r="H336" s="10">
        <v>21622.226204360482</v>
      </c>
      <c r="I336" s="13">
        <v>930.9294530783969</v>
      </c>
      <c r="K336" s="22">
        <v>60654.10898529314</v>
      </c>
      <c r="M336" s="7" t="str">
        <f>Produktion!J336</f>
        <v>March</v>
      </c>
      <c r="N336" s="31"/>
      <c r="O336" s="10"/>
      <c r="P336" s="10"/>
      <c r="R336" s="10"/>
    </row>
    <row r="337" spans="1:18" ht="12.75">
      <c r="A337" s="7" t="str">
        <f>Produktion!A337</f>
        <v>April</v>
      </c>
      <c r="C337" s="9">
        <f t="shared" si="129"/>
        <v>54041.19922015088</v>
      </c>
      <c r="D337" s="13">
        <v>20456.41552</v>
      </c>
      <c r="E337" s="21">
        <v>6792.1224497</v>
      </c>
      <c r="F337" s="11">
        <v>1606.35042741</v>
      </c>
      <c r="G337" s="10">
        <v>1560.2442729300017</v>
      </c>
      <c r="H337" s="10">
        <v>21622.226204360482</v>
      </c>
      <c r="I337" s="13">
        <v>2003.8403457503948</v>
      </c>
      <c r="K337" s="22">
        <v>56538.0808074791</v>
      </c>
      <c r="M337" s="7" t="str">
        <f>Produktion!J337</f>
        <v>April</v>
      </c>
      <c r="N337" s="31"/>
      <c r="O337" s="10"/>
      <c r="P337" s="10"/>
      <c r="R337" s="10"/>
    </row>
    <row r="338" spans="1:18" ht="12.75">
      <c r="A338" s="7" t="str">
        <f>Produktion!A338</f>
        <v>Maj</v>
      </c>
      <c r="C338" s="9">
        <f t="shared" si="129"/>
        <v>54019.669631145676</v>
      </c>
      <c r="D338" s="13">
        <v>20562.879016</v>
      </c>
      <c r="E338" s="21">
        <v>5669.095202300001</v>
      </c>
      <c r="F338" s="11">
        <v>2546.8143250800003</v>
      </c>
      <c r="G338" s="10">
        <v>1560.2442729300017</v>
      </c>
      <c r="H338" s="10">
        <v>21622.226204360482</v>
      </c>
      <c r="I338" s="13">
        <v>2058.4106104752</v>
      </c>
      <c r="K338" s="22">
        <v>56584.548396740094</v>
      </c>
      <c r="M338" s="7" t="str">
        <f>Produktion!J338</f>
        <v>May</v>
      </c>
      <c r="N338" s="31"/>
      <c r="O338" s="10"/>
      <c r="P338" s="10"/>
      <c r="R338" s="10"/>
    </row>
    <row r="339" spans="1:18" ht="12.75">
      <c r="A339" s="7" t="str">
        <f>Produktion!A339</f>
        <v>Juni</v>
      </c>
      <c r="C339" s="9">
        <f t="shared" si="129"/>
        <v>54871.841235911685</v>
      </c>
      <c r="D339" s="13">
        <v>21098.873632</v>
      </c>
      <c r="E339" s="21">
        <v>4851.393917400001</v>
      </c>
      <c r="F339" s="11">
        <v>1768.9064544099997</v>
      </c>
      <c r="G339" s="10">
        <v>1560.2442729300017</v>
      </c>
      <c r="H339" s="10">
        <v>21622.226204360482</v>
      </c>
      <c r="I339" s="13">
        <v>3970.1967548112007</v>
      </c>
      <c r="K339" s="22">
        <v>59818.89762001004</v>
      </c>
      <c r="M339" s="7" t="str">
        <f>Produktion!J339</f>
        <v>June</v>
      </c>
      <c r="N339" s="31"/>
      <c r="O339" s="10"/>
      <c r="P339" s="10"/>
      <c r="R339" s="10"/>
    </row>
    <row r="340" spans="1:18" ht="12.75">
      <c r="A340" s="7" t="str">
        <f>Produktion!A340</f>
        <v>Juli</v>
      </c>
      <c r="C340" s="9">
        <f aca="true" t="shared" si="130" ref="C340:C345">SUM(D340:I340)</f>
        <v>53375.09113560569</v>
      </c>
      <c r="D340" s="13">
        <v>22059.317206000007</v>
      </c>
      <c r="E340" s="21">
        <v>3924.2919077</v>
      </c>
      <c r="F340" s="11">
        <v>1958.14831058</v>
      </c>
      <c r="G340" s="10">
        <v>1560.2442729300017</v>
      </c>
      <c r="H340" s="10">
        <v>21622.226204360482</v>
      </c>
      <c r="I340" s="13">
        <v>2250.8632340351946</v>
      </c>
      <c r="K340" s="22">
        <v>56179.77513978563</v>
      </c>
      <c r="M340" s="7" t="str">
        <f>Produktion!J340</f>
        <v>July</v>
      </c>
      <c r="N340" s="31"/>
      <c r="O340" s="10"/>
      <c r="P340" s="10"/>
      <c r="R340" s="10"/>
    </row>
    <row r="341" spans="1:18" ht="12.75">
      <c r="A341" s="7" t="str">
        <f>Produktion!A341</f>
        <v>August</v>
      </c>
      <c r="C341" s="9">
        <f t="shared" si="130"/>
        <v>57728.051800019246</v>
      </c>
      <c r="D341" s="13">
        <v>23871.094617999996</v>
      </c>
      <c r="E341" s="21">
        <v>3868.87514458436</v>
      </c>
      <c r="F341" s="11">
        <v>1871.4081686099998</v>
      </c>
      <c r="G341" s="10">
        <v>1560.2442729300017</v>
      </c>
      <c r="H341" s="10">
        <v>21622.226204360482</v>
      </c>
      <c r="I341" s="13">
        <v>4934.203391534407</v>
      </c>
      <c r="K341" s="22">
        <v>63876.30688560148</v>
      </c>
      <c r="M341" s="7" t="str">
        <f>Produktion!J341</f>
        <v>August</v>
      </c>
      <c r="N341" s="31"/>
      <c r="O341" s="10"/>
      <c r="P341" s="10"/>
      <c r="R341" s="10"/>
    </row>
    <row r="342" spans="1:18" ht="12.75">
      <c r="A342" s="7" t="str">
        <f>Produktion!A342</f>
        <v>September</v>
      </c>
      <c r="C342" s="9">
        <f t="shared" si="130"/>
        <v>55919.38536844645</v>
      </c>
      <c r="D342" s="13">
        <v>23148.971072000004</v>
      </c>
      <c r="E342" s="21">
        <v>4875.680003738761</v>
      </c>
      <c r="F342" s="11">
        <v>1425.34031111</v>
      </c>
      <c r="G342" s="10">
        <v>1560.2442729300017</v>
      </c>
      <c r="H342" s="10">
        <v>21622.226204360482</v>
      </c>
      <c r="I342" s="13">
        <v>3286.9235043071985</v>
      </c>
      <c r="K342" s="22">
        <v>60015.05037203117</v>
      </c>
      <c r="M342" s="7" t="str">
        <f>Produktion!J342</f>
        <v>September</v>
      </c>
      <c r="N342" s="31"/>
      <c r="O342" s="10"/>
      <c r="P342" s="10"/>
      <c r="R342" s="10"/>
    </row>
    <row r="343" spans="1:16" ht="15.75" customHeight="1">
      <c r="A343" s="7" t="str">
        <f>Produktion!A343</f>
        <v>Oktober</v>
      </c>
      <c r="C343" s="9">
        <f t="shared" si="130"/>
        <v>57686.63220867267</v>
      </c>
      <c r="D343" s="13">
        <v>23283.734809999998</v>
      </c>
      <c r="E343" s="21">
        <v>6677.216980641</v>
      </c>
      <c r="F343" s="11">
        <v>1806.5608719299996</v>
      </c>
      <c r="G343" s="10">
        <v>1560.2442729300017</v>
      </c>
      <c r="H343" s="10">
        <v>21622.226204360482</v>
      </c>
      <c r="I343" s="13">
        <v>2736.649068811196</v>
      </c>
      <c r="K343" s="22">
        <v>61096.62876123472</v>
      </c>
      <c r="M343" s="7" t="str">
        <f>Produktion!J343</f>
        <v>October</v>
      </c>
      <c r="N343" s="31"/>
      <c r="P343" s="10"/>
    </row>
    <row r="344" spans="1:16" ht="15.75" customHeight="1">
      <c r="A344" s="7" t="str">
        <f>Produktion!A344</f>
        <v>November</v>
      </c>
      <c r="C344" s="9">
        <f t="shared" si="130"/>
        <v>57441.11777373812</v>
      </c>
      <c r="D344" s="13">
        <v>20942.214275999995</v>
      </c>
      <c r="E344" s="21">
        <v>8256.11599476164</v>
      </c>
      <c r="F344" s="11">
        <v>2611.23207403</v>
      </c>
      <c r="G344" s="10">
        <v>1560.2442729300017</v>
      </c>
      <c r="H344" s="10">
        <v>21622.226204360482</v>
      </c>
      <c r="I344" s="13">
        <v>2449.084951655999</v>
      </c>
      <c r="K344" s="22">
        <v>60492.795585576234</v>
      </c>
      <c r="M344" s="7" t="str">
        <f>Produktion!J344</f>
        <v>November</v>
      </c>
      <c r="N344" s="31"/>
      <c r="P344" s="10"/>
    </row>
    <row r="345" spans="1:16" ht="15.75" customHeight="1">
      <c r="A345" s="7" t="str">
        <f>Produktion!A345</f>
        <v>December</v>
      </c>
      <c r="C345" s="9">
        <f t="shared" si="130"/>
        <v>60347.68221023824</v>
      </c>
      <c r="D345" s="13">
        <v>21041.204987999998</v>
      </c>
      <c r="E345" s="21">
        <v>10169.809759401762</v>
      </c>
      <c r="F345" s="11">
        <v>4040.93703901</v>
      </c>
      <c r="G345" s="10">
        <v>1560.2442729300017</v>
      </c>
      <c r="H345" s="10">
        <v>21622.226204360482</v>
      </c>
      <c r="I345" s="13">
        <v>1913.2599465359974</v>
      </c>
      <c r="K345" s="22">
        <v>62731.696257270196</v>
      </c>
      <c r="M345" s="7" t="str">
        <f>Produktion!J345</f>
        <v>December</v>
      </c>
      <c r="N345" s="31"/>
      <c r="P345" s="10"/>
    </row>
    <row r="346" spans="1:18" ht="12.75">
      <c r="A346" s="49">
        <v>2021</v>
      </c>
      <c r="B346" s="72"/>
      <c r="C346" s="73"/>
      <c r="D346" s="73"/>
      <c r="E346" s="73"/>
      <c r="F346" s="75"/>
      <c r="G346" s="75"/>
      <c r="H346" s="75"/>
      <c r="I346" s="75"/>
      <c r="J346" s="72"/>
      <c r="K346" s="76"/>
      <c r="L346" s="72"/>
      <c r="M346" s="49">
        <v>2021</v>
      </c>
      <c r="N346" s="31"/>
      <c r="O346" s="10"/>
      <c r="P346" s="10"/>
      <c r="R346" s="10"/>
    </row>
    <row r="347" spans="1:18" ht="12.75">
      <c r="A347" s="7" t="str">
        <f>Produktion!A347</f>
        <v>Januar</v>
      </c>
      <c r="C347" s="9">
        <f>SUM(D347:I347)</f>
        <v>64282.8667706459</v>
      </c>
      <c r="D347" s="13">
        <v>18353.457714</v>
      </c>
      <c r="E347" s="21">
        <v>12463.338671576501</v>
      </c>
      <c r="F347" s="11">
        <v>6182.691856270866</v>
      </c>
      <c r="G347" s="10">
        <v>1522.4845494825015</v>
      </c>
      <c r="H347" s="10">
        <v>24550.225964205634</v>
      </c>
      <c r="I347" s="13">
        <v>1210.6680151104001</v>
      </c>
      <c r="K347" s="22">
        <v>65791.41743023667</v>
      </c>
      <c r="M347" s="7" t="str">
        <f>Produktion!J347</f>
        <v>January</v>
      </c>
      <c r="N347" s="31"/>
      <c r="O347" s="10"/>
      <c r="P347" s="10"/>
      <c r="R347" s="10"/>
    </row>
    <row r="348" spans="1:18" s="17" customFormat="1" ht="12.75">
      <c r="A348" s="7" t="str">
        <f>Produktion!A348</f>
        <v>Februar</v>
      </c>
      <c r="B348"/>
      <c r="C348" s="9">
        <f aca="true" t="shared" si="131" ref="C348:C360">SUM(D348:I348)</f>
        <v>61551.18366277762</v>
      </c>
      <c r="D348" s="13">
        <v>18422.958233999994</v>
      </c>
      <c r="E348" s="21">
        <v>11941.24372582135</v>
      </c>
      <c r="F348" s="11">
        <v>5081.782282314551</v>
      </c>
      <c r="G348" s="10">
        <v>1522.4845494825015</v>
      </c>
      <c r="H348" s="10">
        <v>24550.225964205634</v>
      </c>
      <c r="I348" s="13">
        <v>32.488906953602076</v>
      </c>
      <c r="J348"/>
      <c r="K348" s="22">
        <v>61591.66640569519</v>
      </c>
      <c r="L348"/>
      <c r="M348" s="7" t="str">
        <f>Produktion!J348</f>
        <v>February</v>
      </c>
      <c r="N348" s="31"/>
      <c r="O348" s="13"/>
      <c r="P348" s="13"/>
      <c r="R348" s="13"/>
    </row>
    <row r="349" spans="1:18" s="17" customFormat="1" ht="12.75">
      <c r="A349" s="7" t="str">
        <f>Produktion!A349</f>
        <v>Marts</v>
      </c>
      <c r="B349"/>
      <c r="C349" s="9">
        <f t="shared" si="131"/>
        <v>63705.9605450604</v>
      </c>
      <c r="D349" s="13">
        <v>22795.396950000002</v>
      </c>
      <c r="E349" s="21">
        <v>9557.544680731045</v>
      </c>
      <c r="F349" s="11">
        <v>4519.097261695625</v>
      </c>
      <c r="G349" s="10">
        <v>1522.4845494825015</v>
      </c>
      <c r="H349" s="10">
        <v>24550.225964205634</v>
      </c>
      <c r="I349" s="13">
        <v>761.211138945599</v>
      </c>
      <c r="J349"/>
      <c r="K349" s="22">
        <v>64654.46628851106</v>
      </c>
      <c r="L349"/>
      <c r="M349" s="7" t="str">
        <f>Produktion!J349</f>
        <v>March</v>
      </c>
      <c r="N349" s="31"/>
      <c r="O349" s="13"/>
      <c r="P349" s="13"/>
      <c r="R349" s="13"/>
    </row>
    <row r="350" spans="1:18" s="17" customFormat="1" ht="12.75">
      <c r="A350" s="7" t="str">
        <f>Produktion!A350</f>
        <v>April</v>
      </c>
      <c r="B350"/>
      <c r="C350" s="9">
        <f t="shared" si="131"/>
        <v>58897.73277234019</v>
      </c>
      <c r="D350" s="13">
        <v>21829.847542</v>
      </c>
      <c r="E350" s="21">
        <v>7477.401943384478</v>
      </c>
      <c r="F350" s="11">
        <v>2995.6397130267737</v>
      </c>
      <c r="G350" s="10">
        <v>1522.4845494825015</v>
      </c>
      <c r="H350" s="10">
        <v>24550.225964205634</v>
      </c>
      <c r="I350" s="13">
        <v>522.133060240804</v>
      </c>
      <c r="J350"/>
      <c r="K350" s="22">
        <v>59548.33571434373</v>
      </c>
      <c r="L350"/>
      <c r="M350" s="7" t="str">
        <f>Produktion!J350</f>
        <v>April</v>
      </c>
      <c r="N350" s="31"/>
      <c r="O350" s="13"/>
      <c r="P350" s="13"/>
      <c r="R350" s="13"/>
    </row>
    <row r="351" spans="1:18" s="17" customFormat="1" ht="12.75">
      <c r="A351" s="7" t="str">
        <f>Produktion!A351</f>
        <v>Maj</v>
      </c>
      <c r="B351"/>
      <c r="C351" s="9">
        <f t="shared" si="131"/>
        <v>57733.4365622991</v>
      </c>
      <c r="D351" s="13">
        <v>21818.115122</v>
      </c>
      <c r="E351" s="21">
        <v>5972.4901005622905</v>
      </c>
      <c r="F351" s="11">
        <v>1223.8502829094782</v>
      </c>
      <c r="G351" s="10">
        <v>1522.4845494825015</v>
      </c>
      <c r="H351" s="10">
        <v>24550.225964205634</v>
      </c>
      <c r="I351" s="13">
        <v>2646.270543139197</v>
      </c>
      <c r="J351"/>
      <c r="K351" s="22">
        <v>61030.81711872211</v>
      </c>
      <c r="L351"/>
      <c r="M351" s="7" t="str">
        <f>Produktion!J351</f>
        <v>May</v>
      </c>
      <c r="N351" s="31"/>
      <c r="O351" s="13"/>
      <c r="P351" s="13"/>
      <c r="R351" s="13"/>
    </row>
    <row r="352" spans="1:18" s="17" customFormat="1" ht="12.75">
      <c r="A352" s="7" t="str">
        <f>Produktion!A352</f>
        <v>Juni</v>
      </c>
      <c r="B352"/>
      <c r="C352" s="9">
        <f t="shared" si="131"/>
        <v>59543.675164007276</v>
      </c>
      <c r="D352" s="13">
        <v>23921.901436</v>
      </c>
      <c r="E352" s="21">
        <v>3842.2174509676324</v>
      </c>
      <c r="F352" s="11">
        <v>2495.593909412304</v>
      </c>
      <c r="G352" s="10">
        <v>1522.4845494825015</v>
      </c>
      <c r="H352" s="10">
        <v>24550.225964205634</v>
      </c>
      <c r="I352" s="13">
        <v>3211.251853939205</v>
      </c>
      <c r="J352"/>
      <c r="K352" s="22">
        <v>63545.04964644979</v>
      </c>
      <c r="L352"/>
      <c r="M352" s="7" t="str">
        <f>Produktion!J352</f>
        <v>June</v>
      </c>
      <c r="N352" s="31"/>
      <c r="O352" s="13"/>
      <c r="P352" s="13"/>
      <c r="R352" s="13"/>
    </row>
    <row r="353" spans="1:18" s="17" customFormat="1" ht="12.75">
      <c r="A353" s="7" t="str">
        <f>Produktion!A353</f>
        <v>Juli</v>
      </c>
      <c r="B353"/>
      <c r="C353" s="9">
        <f t="shared" si="131"/>
        <v>58670.257586033025</v>
      </c>
      <c r="D353" s="13">
        <v>22844.926887999998</v>
      </c>
      <c r="E353" s="21">
        <v>3127.259983306763</v>
      </c>
      <c r="F353" s="11">
        <v>3375.8910616885273</v>
      </c>
      <c r="G353" s="10">
        <v>1522.4845494825015</v>
      </c>
      <c r="H353" s="10">
        <v>24550.225964205634</v>
      </c>
      <c r="I353" s="13">
        <v>3249.4691393496028</v>
      </c>
      <c r="J353"/>
      <c r="K353" s="22">
        <v>62719.25264686206</v>
      </c>
      <c r="L353"/>
      <c r="M353" s="7" t="str">
        <f>Produktion!J353</f>
        <v>July</v>
      </c>
      <c r="N353" s="31"/>
      <c r="O353" s="13"/>
      <c r="P353" s="13"/>
      <c r="R353" s="13"/>
    </row>
    <row r="354" spans="1:16" s="17" customFormat="1" ht="15.75" customHeight="1">
      <c r="A354" s="7" t="str">
        <f>Produktion!A354</f>
        <v>August</v>
      </c>
      <c r="B354"/>
      <c r="C354" s="9">
        <f t="shared" si="131"/>
        <v>59913.55738328803</v>
      </c>
      <c r="D354" s="13">
        <v>25454.629251999995</v>
      </c>
      <c r="E354" s="21">
        <v>3798.731684714927</v>
      </c>
      <c r="F354" s="11">
        <v>2397.637211693783</v>
      </c>
      <c r="G354" s="10">
        <v>1522.4845494825015</v>
      </c>
      <c r="H354" s="10">
        <v>24550.225964205634</v>
      </c>
      <c r="I354" s="13">
        <v>2189.848721191199</v>
      </c>
      <c r="J354"/>
      <c r="K354" s="22">
        <v>62642.21436565305</v>
      </c>
      <c r="L354"/>
      <c r="M354" s="7" t="str">
        <f>Produktion!J354</f>
        <v>August</v>
      </c>
      <c r="N354" s="31"/>
      <c r="P354" s="13"/>
    </row>
    <row r="355" spans="1:16" s="17" customFormat="1" ht="15.75" customHeight="1">
      <c r="A355" s="7" t="str">
        <f>Produktion!A355</f>
        <v>September</v>
      </c>
      <c r="B355"/>
      <c r="C355" s="9">
        <f t="shared" si="131"/>
        <v>61165.81998050567</v>
      </c>
      <c r="D355" s="13">
        <v>24908.438342</v>
      </c>
      <c r="E355" s="21">
        <v>4096.501906639054</v>
      </c>
      <c r="F355" s="11">
        <v>3773.9282775432794</v>
      </c>
      <c r="G355" s="10">
        <v>1522.4845494825015</v>
      </c>
      <c r="H355" s="10">
        <v>24550.225964205634</v>
      </c>
      <c r="I355" s="13">
        <v>2314.2409406352</v>
      </c>
      <c r="J355"/>
      <c r="K355" s="22">
        <v>64049.47565974557</v>
      </c>
      <c r="L355"/>
      <c r="M355" s="7" t="str">
        <f>Produktion!J355</f>
        <v>September</v>
      </c>
      <c r="N355" s="31"/>
      <c r="P355" s="13"/>
    </row>
    <row r="356" spans="1:16" s="17" customFormat="1" ht="15.75" customHeight="1">
      <c r="A356" s="7" t="str">
        <f>Produktion!A356</f>
        <v>Oktober</v>
      </c>
      <c r="B356"/>
      <c r="C356" s="9">
        <f t="shared" si="131"/>
        <v>60217.1401859952</v>
      </c>
      <c r="D356" s="13">
        <v>23990.779755999996</v>
      </c>
      <c r="E356" s="21">
        <v>5546.774330664388</v>
      </c>
      <c r="F356" s="11">
        <v>3818.0913534954916</v>
      </c>
      <c r="G356" s="10">
        <v>1522.4845494825015</v>
      </c>
      <c r="H356" s="10">
        <v>24550.225964205634</v>
      </c>
      <c r="I356" s="13">
        <v>788.7842321472007</v>
      </c>
      <c r="J356"/>
      <c r="K356" s="22">
        <v>61200.003331654465</v>
      </c>
      <c r="L356"/>
      <c r="M356" s="7" t="str">
        <f>Produktion!J356</f>
        <v>October</v>
      </c>
      <c r="N356" s="31"/>
      <c r="P356" s="13"/>
    </row>
    <row r="357" spans="1:16" s="17" customFormat="1" ht="15.75" customHeight="1">
      <c r="A357" s="7" t="str">
        <f>Produktion!A357</f>
        <v>November</v>
      </c>
      <c r="B357"/>
      <c r="C357" s="9">
        <f t="shared" si="131"/>
        <v>62044.47331458356</v>
      </c>
      <c r="D357" s="13">
        <v>24327.838887999995</v>
      </c>
      <c r="E357" s="21">
        <v>7436.163941616621</v>
      </c>
      <c r="F357" s="11">
        <v>3564.689664413218</v>
      </c>
      <c r="G357" s="10">
        <v>1522.4845494825015</v>
      </c>
      <c r="H357" s="10">
        <v>24550.225964205634</v>
      </c>
      <c r="I357" s="13">
        <v>643.0703068655995</v>
      </c>
      <c r="J357"/>
      <c r="K357" s="22">
        <v>62845.76989091781</v>
      </c>
      <c r="L357"/>
      <c r="M357" s="7" t="str">
        <f>Produktion!J357</f>
        <v>November</v>
      </c>
      <c r="N357" s="31"/>
      <c r="P357" s="13"/>
    </row>
    <row r="358" spans="1:16" s="17" customFormat="1" ht="15.75" customHeight="1">
      <c r="A358" s="7" t="str">
        <f>Produktion!A358</f>
        <v>December</v>
      </c>
      <c r="B358"/>
      <c r="C358" s="9">
        <f t="shared" si="131"/>
        <v>67101.96866856529</v>
      </c>
      <c r="D358" s="13">
        <v>24499.016636</v>
      </c>
      <c r="E358" s="21">
        <v>10041.2920083068</v>
      </c>
      <c r="F358" s="11">
        <v>6530.565967453558</v>
      </c>
      <c r="G358" s="10">
        <v>1522.4845494825015</v>
      </c>
      <c r="H358" s="10">
        <v>24550.225964205634</v>
      </c>
      <c r="I358" s="13">
        <v>-41.616456883203846</v>
      </c>
      <c r="J358"/>
      <c r="K358" s="22">
        <v>67050.11255879991</v>
      </c>
      <c r="L358"/>
      <c r="M358" s="7" t="str">
        <f>Produktion!J358</f>
        <v>December</v>
      </c>
      <c r="N358" s="31"/>
      <c r="P358" s="13"/>
    </row>
    <row r="359" spans="1:18" ht="12.75">
      <c r="A359" s="49">
        <v>2022</v>
      </c>
      <c r="B359" s="72"/>
      <c r="C359" s="73"/>
      <c r="D359" s="73"/>
      <c r="E359" s="73"/>
      <c r="F359" s="75"/>
      <c r="G359" s="75"/>
      <c r="H359" s="75"/>
      <c r="I359" s="75"/>
      <c r="J359" s="72"/>
      <c r="K359" s="76"/>
      <c r="L359" s="72"/>
      <c r="M359" s="49">
        <v>2022</v>
      </c>
      <c r="N359" s="31"/>
      <c r="O359" s="10"/>
      <c r="P359" s="10"/>
      <c r="R359" s="10"/>
    </row>
    <row r="360" spans="1:16" s="17" customFormat="1" ht="15.75" customHeight="1">
      <c r="A360" s="7" t="str">
        <f>Produktion!A360</f>
        <v>Januar</v>
      </c>
      <c r="B360"/>
      <c r="C360" s="9">
        <f t="shared" si="131"/>
        <v>64338.046527641345</v>
      </c>
      <c r="D360" s="13">
        <v>22008.844064</v>
      </c>
      <c r="E360" s="21">
        <v>8790.660766833009</v>
      </c>
      <c r="F360" s="11">
        <v>4940.616980365171</v>
      </c>
      <c r="G360" s="10">
        <v>1522.4845494825015</v>
      </c>
      <c r="H360" s="10">
        <v>28534.542304915867</v>
      </c>
      <c r="I360" s="13">
        <v>-1459.1021379551987</v>
      </c>
      <c r="J360"/>
      <c r="K360" s="22">
        <v>62519.93498496389</v>
      </c>
      <c r="L360"/>
      <c r="M360" s="7" t="str">
        <f>Produktion!J360</f>
        <v>January</v>
      </c>
      <c r="N360" s="31"/>
      <c r="P360" s="13"/>
    </row>
    <row r="361" spans="1:16" s="17" customFormat="1" ht="15.75" customHeight="1">
      <c r="A361" s="7" t="str">
        <f>Produktion!A361</f>
        <v>Februar</v>
      </c>
      <c r="B361"/>
      <c r="C361" s="9">
        <f aca="true" t="shared" si="132" ref="C361:C366">SUM(D361:I361)</f>
        <v>58407.703253669395</v>
      </c>
      <c r="D361" s="13">
        <v>20559.030599999995</v>
      </c>
      <c r="E361" s="21">
        <v>7559.82933900742</v>
      </c>
      <c r="F361" s="11">
        <v>3652.4718438803934</v>
      </c>
      <c r="G361" s="10">
        <v>1522.4845494825015</v>
      </c>
      <c r="H361" s="10">
        <v>27084.25400567348</v>
      </c>
      <c r="I361" s="13">
        <v>-1970.3670843743962</v>
      </c>
      <c r="J361"/>
      <c r="K361" s="22">
        <v>55952.53096228124</v>
      </c>
      <c r="L361"/>
      <c r="M361" s="7" t="str">
        <f>Produktion!J361</f>
        <v>February</v>
      </c>
      <c r="N361" s="31"/>
      <c r="P361" s="13"/>
    </row>
    <row r="362" spans="1:16" s="17" customFormat="1" ht="15.75" customHeight="1">
      <c r="A362" s="7" t="str">
        <f>Produktion!A362</f>
        <v>Marts</v>
      </c>
      <c r="B362"/>
      <c r="C362" s="9">
        <f t="shared" si="132"/>
        <v>65557.0343395186</v>
      </c>
      <c r="D362" s="13">
        <v>25384.274240000002</v>
      </c>
      <c r="E362" s="21">
        <v>7626.278008162194</v>
      </c>
      <c r="F362" s="11">
        <v>6216.861789233845</v>
      </c>
      <c r="G362" s="10">
        <v>1522.4845494825015</v>
      </c>
      <c r="H362" s="10">
        <v>24556.426276716073</v>
      </c>
      <c r="I362" s="13">
        <v>250.70947592399375</v>
      </c>
      <c r="J362"/>
      <c r="K362" s="22">
        <v>65869.43042213611</v>
      </c>
      <c r="L362"/>
      <c r="M362" s="7" t="str">
        <f>Produktion!J362</f>
        <v>March</v>
      </c>
      <c r="N362" s="31"/>
      <c r="P362" s="13"/>
    </row>
    <row r="363" spans="1:16" s="17" customFormat="1" ht="15.75" customHeight="1">
      <c r="A363" s="7" t="str">
        <f>Produktion!A363</f>
        <v>April</v>
      </c>
      <c r="B363"/>
      <c r="C363" s="9">
        <f t="shared" si="132"/>
        <v>58833.46432847613</v>
      </c>
      <c r="D363" s="13">
        <v>24202.318146</v>
      </c>
      <c r="E363" s="21">
        <v>5404.144180032611</v>
      </c>
      <c r="F363" s="11">
        <v>3223.294787050715</v>
      </c>
      <c r="G363" s="10">
        <v>1522.4845494825015</v>
      </c>
      <c r="H363" s="10">
        <v>24077.509435711905</v>
      </c>
      <c r="I363" s="13">
        <v>403.71323019839843</v>
      </c>
      <c r="J363"/>
      <c r="K363" s="22">
        <v>59336.51045846395</v>
      </c>
      <c r="L363"/>
      <c r="M363" s="7" t="str">
        <f>Produktion!J363</f>
        <v>April</v>
      </c>
      <c r="N363" s="31"/>
      <c r="P363" s="13"/>
    </row>
    <row r="364" spans="1:16" s="17" customFormat="1" ht="15.75" customHeight="1">
      <c r="A364" s="7" t="str">
        <f>Produktion!A364</f>
        <v>Maj</v>
      </c>
      <c r="B364"/>
      <c r="C364" s="9">
        <f t="shared" si="132"/>
        <v>56827.15092177871</v>
      </c>
      <c r="D364" s="13">
        <v>24401.006082000004</v>
      </c>
      <c r="E364" s="21">
        <v>3815.461719648051</v>
      </c>
      <c r="F364" s="11">
        <v>2138.3946739752064</v>
      </c>
      <c r="G364" s="10">
        <v>1522.4845494825015</v>
      </c>
      <c r="H364" s="10">
        <v>24039.41128200414</v>
      </c>
      <c r="I364" s="13">
        <v>910.392614668802</v>
      </c>
      <c r="J364"/>
      <c r="K364" s="22">
        <v>57961.54396942188</v>
      </c>
      <c r="L364"/>
      <c r="M364" s="7" t="str">
        <f>Produktion!J364</f>
        <v>May</v>
      </c>
      <c r="N364" s="31"/>
      <c r="P364" s="13"/>
    </row>
    <row r="365" spans="1:16" s="17" customFormat="1" ht="15.75" customHeight="1">
      <c r="A365" s="7" t="str">
        <f>Produktion!A365</f>
        <v>Juni</v>
      </c>
      <c r="B365"/>
      <c r="C365" s="9">
        <f t="shared" si="132"/>
        <v>58400.81648665681</v>
      </c>
      <c r="D365" s="13">
        <v>23935.818526</v>
      </c>
      <c r="E365" s="21">
        <v>3283.638830540774</v>
      </c>
      <c r="F365" s="11">
        <v>2531.270505687832</v>
      </c>
      <c r="G365" s="10">
        <v>1522.4845494825015</v>
      </c>
      <c r="H365" s="10">
        <v>24312.010846427307</v>
      </c>
      <c r="I365" s="13">
        <v>2815.593228518397</v>
      </c>
      <c r="J365"/>
      <c r="K365" s="22">
        <v>61909.18126462067</v>
      </c>
      <c r="L365"/>
      <c r="M365" s="7" t="str">
        <f>Produktion!J365</f>
        <v>June</v>
      </c>
      <c r="N365" s="31"/>
      <c r="P365" s="13"/>
    </row>
    <row r="366" spans="1:16" s="17" customFormat="1" ht="15.75" customHeight="1">
      <c r="A366" s="7" t="str">
        <f>Produktion!A366</f>
        <v>Juli</v>
      </c>
      <c r="B366"/>
      <c r="C366" s="9">
        <f t="shared" si="132"/>
        <v>57424.03575970759</v>
      </c>
      <c r="D366" s="13">
        <v>22456.606264</v>
      </c>
      <c r="E366" s="21">
        <v>2489.686339461443</v>
      </c>
      <c r="F366" s="11">
        <v>2174.0957703690087</v>
      </c>
      <c r="G366" s="10">
        <v>1522.4845494825015</v>
      </c>
      <c r="H366" s="10">
        <v>28634.490304394636</v>
      </c>
      <c r="I366" s="13">
        <v>146.67253200000326</v>
      </c>
      <c r="J366"/>
      <c r="K366" s="22">
        <v>57606.79679917577</v>
      </c>
      <c r="L366"/>
      <c r="M366" s="7" t="str">
        <f>Produktion!J366</f>
        <v>July</v>
      </c>
      <c r="N366" s="31"/>
      <c r="P366" s="13"/>
    </row>
    <row r="367" spans="1:16" s="17" customFormat="1" ht="15.75" customHeight="1">
      <c r="A367" s="7" t="str">
        <f>Produktion!A367</f>
        <v>August</v>
      </c>
      <c r="B367"/>
      <c r="C367" s="9">
        <f>SUM(D367:I367)</f>
        <v>60434.862376844496</v>
      </c>
      <c r="D367" s="13">
        <v>26669.197742</v>
      </c>
      <c r="E367" s="21">
        <v>2600.528764291772</v>
      </c>
      <c r="F367" s="11">
        <v>2107.1581232108056</v>
      </c>
      <c r="G367" s="10">
        <v>1522.4845494825015</v>
      </c>
      <c r="H367" s="10">
        <v>24125.22329758382</v>
      </c>
      <c r="I367" s="13">
        <v>3410.269900275599</v>
      </c>
      <c r="J367"/>
      <c r="K367" s="22">
        <v>64684.2229308806</v>
      </c>
      <c r="L367"/>
      <c r="M367" s="7" t="str">
        <f>Produktion!J367</f>
        <v>August</v>
      </c>
      <c r="N367" s="31"/>
      <c r="P367" s="13"/>
    </row>
    <row r="368" spans="1:16" s="17" customFormat="1" ht="12.75" customHeight="1">
      <c r="A368" s="7" t="str">
        <f>Produktion!A368</f>
        <v>September</v>
      </c>
      <c r="B368"/>
      <c r="C368" s="9">
        <f>SUM(D368:I368)</f>
        <v>58906.98288801399</v>
      </c>
      <c r="D368" s="13">
        <v>25428.930002</v>
      </c>
      <c r="E368" s="21">
        <v>3076.898981576053</v>
      </c>
      <c r="F368" s="11">
        <v>3270.6009682843046</v>
      </c>
      <c r="G368" s="10">
        <v>1522.4845494825015</v>
      </c>
      <c r="H368" s="10">
        <v>24950.25355251553</v>
      </c>
      <c r="I368" s="13">
        <v>657.8148341556001</v>
      </c>
      <c r="J368"/>
      <c r="K368" s="22">
        <v>59726.651855533164</v>
      </c>
      <c r="L368"/>
      <c r="M368" s="7" t="str">
        <f>Produktion!J368</f>
        <v>September</v>
      </c>
      <c r="N368" s="31"/>
      <c r="P368" s="13"/>
    </row>
    <row r="369" spans="1:16" s="17" customFormat="1" ht="12.75" customHeight="1">
      <c r="A369" s="7" t="str">
        <f>Produktion!A369</f>
        <v>Oktober</v>
      </c>
      <c r="B369"/>
      <c r="C369" s="9">
        <f>SUM(D369:I369)</f>
        <v>53470.03044984646</v>
      </c>
      <c r="D369" s="13">
        <v>24126.87767</v>
      </c>
      <c r="E369" s="21">
        <v>3588.1024809326623</v>
      </c>
      <c r="F369" s="11">
        <v>2560.498936762983</v>
      </c>
      <c r="G369" s="10">
        <v>1522.4845494825015</v>
      </c>
      <c r="H369" s="10">
        <v>20837.529671841115</v>
      </c>
      <c r="I369" s="13">
        <v>834.5371408272</v>
      </c>
      <c r="J369"/>
      <c r="K369" s="22">
        <v>54509.90392344531</v>
      </c>
      <c r="L369"/>
      <c r="M369" s="7" t="str">
        <f>Produktion!J369</f>
        <v>October</v>
      </c>
      <c r="N369" s="31"/>
      <c r="P369" s="13"/>
    </row>
    <row r="370" spans="1:16" s="17" customFormat="1" ht="12.75" customHeight="1">
      <c r="A370" s="7" t="str">
        <f>Produktion!A370</f>
        <v>November</v>
      </c>
      <c r="B370"/>
      <c r="C370" s="9">
        <f>SUM(D370:I370)</f>
        <v>55533.97393815282</v>
      </c>
      <c r="D370" s="13">
        <v>24097.344348</v>
      </c>
      <c r="E370" s="21">
        <v>4596.6359818325445</v>
      </c>
      <c r="F370" s="11">
        <v>3835.238672533893</v>
      </c>
      <c r="G370" s="10">
        <v>1522.4845494825015</v>
      </c>
      <c r="H370" s="10">
        <v>22079.111762436685</v>
      </c>
      <c r="I370" s="13">
        <v>-596.8413761328003</v>
      </c>
      <c r="J370"/>
      <c r="K370" s="22">
        <v>54790.28083616392</v>
      </c>
      <c r="L370"/>
      <c r="M370" s="7" t="str">
        <f>Produktion!J370</f>
        <v>November</v>
      </c>
      <c r="N370" s="31"/>
      <c r="P370" s="13"/>
    </row>
    <row r="371" spans="1:16" s="17" customFormat="1" ht="12.75" customHeight="1">
      <c r="A371" s="7"/>
      <c r="B371"/>
      <c r="C371" s="9"/>
      <c r="D371" s="13"/>
      <c r="E371" s="21"/>
      <c r="F371" s="11"/>
      <c r="G371" s="10"/>
      <c r="H371" s="10"/>
      <c r="I371" s="13"/>
      <c r="J371"/>
      <c r="K371" s="22"/>
      <c r="L371"/>
      <c r="M371" s="7"/>
      <c r="N371" s="31"/>
      <c r="P371" s="13"/>
    </row>
    <row r="372" spans="1:16" s="17" customFormat="1" ht="12.75" customHeight="1">
      <c r="A372" s="7"/>
      <c r="B372"/>
      <c r="C372" s="9"/>
      <c r="D372" s="13"/>
      <c r="E372" s="21"/>
      <c r="F372" s="11"/>
      <c r="G372" s="10"/>
      <c r="H372" s="10"/>
      <c r="I372" s="13"/>
      <c r="J372"/>
      <c r="K372" s="22"/>
      <c r="L372"/>
      <c r="M372" s="7"/>
      <c r="N372" s="31"/>
      <c r="P372" s="13"/>
    </row>
    <row r="373" spans="1:16" s="17" customFormat="1" ht="12.75" customHeight="1">
      <c r="A373" s="7"/>
      <c r="B373"/>
      <c r="C373" s="9"/>
      <c r="D373" s="13"/>
      <c r="E373" s="21"/>
      <c r="F373" s="11"/>
      <c r="G373" s="10"/>
      <c r="H373" s="10"/>
      <c r="I373" s="13"/>
      <c r="J373"/>
      <c r="K373" s="22"/>
      <c r="L373"/>
      <c r="M373" s="7"/>
      <c r="N373" s="31"/>
      <c r="P373" s="13"/>
    </row>
    <row r="374" spans="1:16" s="17" customFormat="1" ht="12.75" customHeight="1">
      <c r="A374" s="7"/>
      <c r="B374"/>
      <c r="C374" s="9"/>
      <c r="D374" s="13"/>
      <c r="E374" s="21"/>
      <c r="F374" s="11"/>
      <c r="G374" s="10"/>
      <c r="H374" s="10"/>
      <c r="I374" s="13"/>
      <c r="J374"/>
      <c r="K374" s="22"/>
      <c r="L374"/>
      <c r="M374" s="7"/>
      <c r="N374" s="31"/>
      <c r="P374" s="13"/>
    </row>
    <row r="375" spans="1:16" s="17" customFormat="1" ht="12.75" customHeight="1">
      <c r="A375" s="7"/>
      <c r="B375"/>
      <c r="C375" s="9"/>
      <c r="D375" s="13"/>
      <c r="E375" s="21"/>
      <c r="F375" s="11"/>
      <c r="G375" s="10"/>
      <c r="H375" s="10"/>
      <c r="I375" s="13"/>
      <c r="J375"/>
      <c r="K375" s="22"/>
      <c r="L375"/>
      <c r="M375" s="7"/>
      <c r="N375" s="31"/>
      <c r="P375" s="13"/>
    </row>
    <row r="376" spans="1:21" ht="12.75" customHeight="1">
      <c r="A376" s="97" t="s">
        <v>47</v>
      </c>
      <c r="B376" s="97"/>
      <c r="C376" s="97"/>
      <c r="D376" s="97"/>
      <c r="E376" s="97"/>
      <c r="F376" s="97"/>
      <c r="G376" s="97"/>
      <c r="H376" s="97"/>
      <c r="I376" s="97"/>
      <c r="J376" s="97"/>
      <c r="K376" s="97"/>
      <c r="L376" s="97"/>
      <c r="M376" s="97"/>
      <c r="N376" s="97"/>
      <c r="P376" s="10"/>
      <c r="S376" s="10"/>
      <c r="U376" s="10"/>
    </row>
    <row r="377" spans="1:16" ht="12.75">
      <c r="A377" s="97" t="s">
        <v>98</v>
      </c>
      <c r="B377" s="97"/>
      <c r="C377" s="97"/>
      <c r="D377" s="97"/>
      <c r="E377" s="97"/>
      <c r="F377" s="97"/>
      <c r="G377" s="97"/>
      <c r="H377" s="97"/>
      <c r="I377" s="97"/>
      <c r="J377" s="97"/>
      <c r="K377" s="97"/>
      <c r="L377" s="97"/>
      <c r="M377" s="97"/>
      <c r="N377" s="97"/>
      <c r="P377" s="10"/>
    </row>
    <row r="378" spans="1:16" ht="24" customHeight="1">
      <c r="A378" s="98" t="s">
        <v>206</v>
      </c>
      <c r="B378" s="98"/>
      <c r="C378" s="98"/>
      <c r="D378" s="98"/>
      <c r="E378" s="98"/>
      <c r="F378" s="98"/>
      <c r="G378" s="98"/>
      <c r="H378" s="98"/>
      <c r="I378" s="98"/>
      <c r="J378" s="88"/>
      <c r="K378" s="88"/>
      <c r="L378" s="88"/>
      <c r="M378" s="88"/>
      <c r="N378" s="88"/>
      <c r="P378" s="10"/>
    </row>
    <row r="379" spans="1:16" ht="12.75" customHeight="1">
      <c r="A379" s="98"/>
      <c r="B379" s="98"/>
      <c r="C379" s="98"/>
      <c r="D379" s="98"/>
      <c r="E379" s="98"/>
      <c r="F379" s="98"/>
      <c r="G379" s="98"/>
      <c r="H379" s="98"/>
      <c r="I379" s="98"/>
      <c r="J379" s="88"/>
      <c r="K379" s="88"/>
      <c r="L379" s="88"/>
      <c r="M379" s="88"/>
      <c r="N379" s="88"/>
      <c r="P379" s="10"/>
    </row>
    <row r="380" spans="1:16" ht="12.75">
      <c r="A380" s="98"/>
      <c r="B380" s="98"/>
      <c r="C380" s="98"/>
      <c r="D380" s="98"/>
      <c r="E380" s="98"/>
      <c r="F380" s="98"/>
      <c r="G380" s="98"/>
      <c r="H380" s="98"/>
      <c r="I380" s="98"/>
      <c r="J380" s="88"/>
      <c r="K380" s="88"/>
      <c r="L380" s="88"/>
      <c r="M380" s="88"/>
      <c r="N380" s="88"/>
      <c r="P380" s="10"/>
    </row>
    <row r="381" spans="1:22" s="17" customFormat="1" ht="37.5" customHeight="1">
      <c r="A381" s="93" t="s">
        <v>207</v>
      </c>
      <c r="B381" s="93"/>
      <c r="C381" s="93"/>
      <c r="D381" s="93"/>
      <c r="E381" s="93"/>
      <c r="F381" s="93"/>
      <c r="G381" s="93"/>
      <c r="H381" s="93"/>
      <c r="I381" s="93"/>
      <c r="J381" s="88"/>
      <c r="K381" s="88"/>
      <c r="L381" s="88"/>
      <c r="M381" s="88"/>
      <c r="N381" s="88"/>
      <c r="O381"/>
      <c r="P381" s="10"/>
      <c r="Q381"/>
      <c r="R381"/>
      <c r="S381"/>
      <c r="T381"/>
      <c r="V381"/>
    </row>
    <row r="382" spans="1:16" ht="12.75">
      <c r="A382" s="93"/>
      <c r="B382" s="93"/>
      <c r="C382" s="93"/>
      <c r="D382" s="93"/>
      <c r="E382" s="93"/>
      <c r="F382" s="93"/>
      <c r="G382" s="93"/>
      <c r="H382" s="93"/>
      <c r="I382" s="93"/>
      <c r="P382" s="10"/>
    </row>
    <row r="383" spans="1:16" ht="12.75" customHeight="1">
      <c r="A383" s="93"/>
      <c r="B383" s="93"/>
      <c r="C383" s="93"/>
      <c r="D383" s="93"/>
      <c r="E383" s="93"/>
      <c r="F383" s="93"/>
      <c r="G383" s="93"/>
      <c r="H383" s="93"/>
      <c r="I383" s="93"/>
      <c r="P383" s="10"/>
    </row>
    <row r="384" spans="4:16" ht="12.75">
      <c r="D384" s="58"/>
      <c r="E384" s="58"/>
      <c r="F384" s="58"/>
      <c r="G384" s="58"/>
      <c r="H384" s="58"/>
      <c r="P384" s="10"/>
    </row>
    <row r="385" spans="4:16" ht="12.75" customHeight="1">
      <c r="D385" s="58"/>
      <c r="E385" s="58"/>
      <c r="F385" s="58"/>
      <c r="G385" s="58"/>
      <c r="H385" s="58"/>
      <c r="P385" s="10"/>
    </row>
    <row r="386" spans="4:8" ht="12.75">
      <c r="D386" s="58"/>
      <c r="E386" s="58"/>
      <c r="F386" s="58"/>
      <c r="G386" s="58"/>
      <c r="H386" s="58"/>
    </row>
    <row r="388" ht="12.75">
      <c r="V388" s="17"/>
    </row>
  </sheetData>
  <sheetProtection/>
  <mergeCells count="9">
    <mergeCell ref="D5:I5"/>
    <mergeCell ref="A377:N377"/>
    <mergeCell ref="A376:N376"/>
    <mergeCell ref="A381:I383"/>
    <mergeCell ref="A378:I380"/>
    <mergeCell ref="A1:M1"/>
    <mergeCell ref="K2:M2"/>
    <mergeCell ref="A2:B2"/>
    <mergeCell ref="D3:I3"/>
  </mergeCells>
  <printOptions/>
  <pageMargins left="0.75" right="0.75" top="1" bottom="1" header="0" footer="0"/>
  <pageSetup fitToHeight="1" fitToWidth="1" horizontalDpi="600" verticalDpi="600" orientation="portrait" paperSize="8" scale="38" r:id="rId3"/>
  <ignoredErrors>
    <ignoredError sqref="D47:H47 D48:I72 D74:I81 E73:I73"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Energistyrelsen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aaz</dc:creator>
  <cp:keywords/>
  <dc:description/>
  <cp:lastModifiedBy>Ane Fjord</cp:lastModifiedBy>
  <cp:lastPrinted>2014-08-25T13:05:30Z</cp:lastPrinted>
  <dcterms:created xsi:type="dcterms:W3CDTF">2007-12-12T10:51:23Z</dcterms:created>
  <dcterms:modified xsi:type="dcterms:W3CDTF">2023-01-16T06:36:12Z</dcterms:modified>
  <cp:category/>
  <cp:version/>
  <cp:contentType/>
  <cp:contentStatus/>
</cp:coreProperties>
</file>