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960" yWindow="690" windowWidth="15600" windowHeight="11760"/>
  </bookViews>
  <sheets>
    <sheet name="Varmepumpeberegning" sheetId="1" r:id="rId1"/>
  </sheets>
  <definedNames>
    <definedName name="_xlnm.Print_Area" localSheetId="0">Varmepumpeberegning!$B$1:$AB$46</definedName>
  </definedNames>
  <calcPr calcId="145621"/>
</workbook>
</file>

<file path=xl/calcChain.xml><?xml version="1.0" encoding="utf-8"?>
<calcChain xmlns="http://schemas.openxmlformats.org/spreadsheetml/2006/main">
  <c r="K42" i="1" l="1"/>
  <c r="K43" i="1" s="1"/>
  <c r="K44" i="1" s="1"/>
  <c r="K45" i="1" s="1"/>
  <c r="AA48" i="1" l="1"/>
  <c r="AA49" i="1" s="1"/>
  <c r="W65" i="1" l="1"/>
  <c r="U65" i="1"/>
  <c r="K2" i="1"/>
  <c r="O48" i="1"/>
  <c r="F48" i="1"/>
  <c r="H49" i="1"/>
  <c r="H48" i="1"/>
  <c r="H44" i="1"/>
  <c r="U40" i="1" l="1"/>
  <c r="AA65" i="1"/>
  <c r="B10" i="1"/>
  <c r="B11" i="1" s="1"/>
  <c r="B14" i="1" s="1"/>
  <c r="B15" i="1" s="1"/>
  <c r="B18" i="1" s="1"/>
  <c r="B19" i="1" s="1"/>
  <c r="B20" i="1" s="1"/>
  <c r="B21" i="1" s="1"/>
  <c r="B24" i="1" s="1"/>
  <c r="B25" i="1" s="1"/>
  <c r="B26" i="1" s="1"/>
  <c r="B27" i="1" s="1"/>
  <c r="B30" i="1" s="1"/>
  <c r="B31" i="1" s="1"/>
  <c r="B34" i="1" s="1"/>
  <c r="I58" i="1"/>
  <c r="I61" i="1" s="1"/>
  <c r="I57" i="1"/>
  <c r="I60" i="1" s="1"/>
  <c r="G35" i="1"/>
  <c r="F35" i="1" s="1"/>
  <c r="H35" i="1" s="1"/>
  <c r="D37" i="1"/>
  <c r="E37" i="1" s="1"/>
  <c r="H37" i="1" s="1"/>
  <c r="F34" i="1"/>
  <c r="H34" i="1" s="1"/>
  <c r="H38" i="1"/>
  <c r="H36" i="1"/>
  <c r="B35" i="1" l="1"/>
  <c r="G34" i="1"/>
  <c r="I59" i="1"/>
  <c r="P38" i="1" s="1"/>
  <c r="P39" i="1" s="1"/>
  <c r="B36" i="1" l="1"/>
  <c r="B37" i="1" s="1"/>
  <c r="B38" i="1" s="1"/>
  <c r="B39" i="1" s="1"/>
  <c r="B40" i="1" s="1"/>
  <c r="B41" i="1" s="1"/>
  <c r="B42" i="1" s="1"/>
  <c r="H46" i="1"/>
  <c r="B43" i="1" l="1"/>
  <c r="B44" i="1" s="1"/>
  <c r="B45" i="1" s="1"/>
  <c r="B46" i="1" s="1"/>
  <c r="B47" i="1" s="1"/>
  <c r="B48" i="1" s="1"/>
  <c r="B49" i="1" s="1"/>
  <c r="W40" i="1"/>
  <c r="H47" i="1"/>
  <c r="H45" i="1"/>
  <c r="H43" i="1"/>
  <c r="H42" i="1"/>
  <c r="H41" i="1"/>
  <c r="H40" i="1"/>
  <c r="H39" i="1"/>
  <c r="H26" i="1"/>
  <c r="H25" i="1"/>
  <c r="H21" i="1"/>
  <c r="H20" i="1"/>
  <c r="H19" i="1"/>
  <c r="H30" i="1"/>
  <c r="H15" i="1"/>
  <c r="H14" i="1"/>
  <c r="H11" i="1"/>
  <c r="H10" i="1"/>
  <c r="D31" i="1"/>
  <c r="E31" i="1" s="1"/>
  <c r="H31" i="1" s="1"/>
  <c r="D27" i="1"/>
  <c r="E27" i="1" s="1"/>
  <c r="H27" i="1" s="1"/>
  <c r="H24" i="1"/>
  <c r="H18" i="1"/>
  <c r="K18" i="1" l="1"/>
  <c r="T2" i="1" s="1"/>
  <c r="T18" i="1" s="1"/>
  <c r="K38" i="1" s="1"/>
  <c r="K39" i="1" s="1"/>
  <c r="K40" i="1" s="1"/>
  <c r="K41" i="1" s="1"/>
  <c r="K47" i="1" s="1"/>
  <c r="O41" i="1"/>
  <c r="J65" i="1" s="1"/>
  <c r="AC60" i="1"/>
  <c r="V60" i="1"/>
  <c r="T60" i="1"/>
  <c r="K48" i="1" l="1"/>
  <c r="K49" i="1" s="1"/>
  <c r="T38" i="1" s="1"/>
  <c r="T48" i="1" s="1"/>
  <c r="T49" i="1" s="1"/>
  <c r="AC38" i="1" s="1"/>
  <c r="AE60" i="1"/>
  <c r="AF60" i="1"/>
  <c r="AD60" i="1"/>
  <c r="R60" i="1"/>
  <c r="AB60" i="1" s="1"/>
  <c r="Q60" i="1"/>
  <c r="AA60" i="1" s="1"/>
  <c r="Q59" i="1"/>
  <c r="AA59" i="1" s="1"/>
  <c r="P66" i="1"/>
  <c r="Z66" i="1" s="1"/>
  <c r="P65" i="1"/>
  <c r="Z65" i="1" s="1"/>
  <c r="L67" i="1"/>
  <c r="L68" i="1" s="1"/>
  <c r="N58" i="1"/>
  <c r="N59" i="1" s="1"/>
  <c r="N61" i="1" s="1"/>
  <c r="M58" i="1"/>
  <c r="AG60" i="1" l="1"/>
  <c r="P67" i="1"/>
  <c r="Z67" i="1" s="1"/>
  <c r="M59" i="1"/>
  <c r="Q93" i="1" s="1"/>
  <c r="L69" i="1"/>
  <c r="P68" i="1"/>
  <c r="Z68" i="1" s="1"/>
  <c r="R93" i="1" l="1"/>
  <c r="AB93" i="1" s="1"/>
  <c r="Q385" i="1"/>
  <c r="AA385" i="1" s="1"/>
  <c r="Q291" i="1"/>
  <c r="R291" i="1" s="1"/>
  <c r="AB291" i="1" s="1"/>
  <c r="Q314" i="1"/>
  <c r="R314" i="1" s="1"/>
  <c r="Q377" i="1"/>
  <c r="R377" i="1" s="1"/>
  <c r="AB377" i="1" s="1"/>
  <c r="Q308" i="1"/>
  <c r="Q292" i="1"/>
  <c r="Q428" i="1"/>
  <c r="Q360" i="1"/>
  <c r="AA360" i="1" s="1"/>
  <c r="Q355" i="1"/>
  <c r="AA355" i="1" s="1"/>
  <c r="Q315" i="1"/>
  <c r="Q429" i="1"/>
  <c r="AA429" i="1" s="1"/>
  <c r="Q406" i="1"/>
  <c r="AA406" i="1" s="1"/>
  <c r="Q301" i="1"/>
  <c r="R301" i="1" s="1"/>
  <c r="AB301" i="1" s="1"/>
  <c r="Q187" i="1"/>
  <c r="Q220" i="1"/>
  <c r="Q334" i="1"/>
  <c r="R334" i="1" s="1"/>
  <c r="AB334" i="1" s="1"/>
  <c r="Q285" i="1"/>
  <c r="Q114" i="1"/>
  <c r="Q415" i="1"/>
  <c r="Q89" i="1"/>
  <c r="Q229" i="1"/>
  <c r="Q105" i="1"/>
  <c r="Q320" i="1"/>
  <c r="Q119" i="1"/>
  <c r="AA119" i="1" s="1"/>
  <c r="Q364" i="1"/>
  <c r="R364" i="1" s="1"/>
  <c r="AB364" i="1" s="1"/>
  <c r="Q173" i="1"/>
  <c r="Q96" i="1"/>
  <c r="Q81" i="1"/>
  <c r="Q248" i="1"/>
  <c r="Q316" i="1"/>
  <c r="Q157" i="1"/>
  <c r="Q158" i="1"/>
  <c r="AA158" i="1" s="1"/>
  <c r="Q389" i="1"/>
  <c r="Q142" i="1"/>
  <c r="Q293" i="1"/>
  <c r="Q338" i="1"/>
  <c r="Q185" i="1"/>
  <c r="Q147" i="1"/>
  <c r="Q156" i="1"/>
  <c r="Q134" i="1"/>
  <c r="Q348" i="1"/>
  <c r="Q237" i="1"/>
  <c r="Q271" i="1"/>
  <c r="Q335" i="1"/>
  <c r="Q329" i="1"/>
  <c r="Q202" i="1"/>
  <c r="Q124" i="1"/>
  <c r="Q295" i="1"/>
  <c r="Q126" i="1"/>
  <c r="Q399" i="1"/>
  <c r="Q193" i="1"/>
  <c r="Q298" i="1"/>
  <c r="Q368" i="1"/>
  <c r="Q376" i="1"/>
  <c r="Q382" i="1"/>
  <c r="Q191" i="1"/>
  <c r="Q371" i="1"/>
  <c r="Q374" i="1"/>
  <c r="Q205" i="1"/>
  <c r="Q281" i="1"/>
  <c r="Q112" i="1"/>
  <c r="Q344" i="1"/>
  <c r="Q219" i="1"/>
  <c r="Q378" i="1"/>
  <c r="Q180" i="1"/>
  <c r="Q331" i="1"/>
  <c r="Q282" i="1"/>
  <c r="Q372" i="1"/>
  <c r="Q337" i="1"/>
  <c r="Q165" i="1"/>
  <c r="Q208" i="1"/>
  <c r="Q167" i="1"/>
  <c r="R167" i="1" s="1"/>
  <c r="Q244" i="1"/>
  <c r="Q123" i="1"/>
  <c r="Q336" i="1"/>
  <c r="Q132" i="1"/>
  <c r="Q201" i="1"/>
  <c r="Q86" i="1"/>
  <c r="Q222" i="1"/>
  <c r="Q398" i="1"/>
  <c r="Q196" i="1"/>
  <c r="Q266" i="1"/>
  <c r="Q70" i="1"/>
  <c r="Q400" i="1"/>
  <c r="Q289" i="1"/>
  <c r="Q275" i="1"/>
  <c r="Q67" i="1"/>
  <c r="Q108" i="1"/>
  <c r="Q129" i="1"/>
  <c r="Q84" i="1"/>
  <c r="Q250" i="1"/>
  <c r="Q80" i="1"/>
  <c r="Q240" i="1"/>
  <c r="Q418" i="1"/>
  <c r="Q150" i="1"/>
  <c r="Q255" i="1"/>
  <c r="Q327" i="1"/>
  <c r="Q424" i="1"/>
  <c r="Q242" i="1"/>
  <c r="Q252" i="1"/>
  <c r="Q405" i="1"/>
  <c r="Q76" i="1"/>
  <c r="Q107" i="1"/>
  <c r="N57" i="1"/>
  <c r="Q258" i="1"/>
  <c r="Q369" i="1"/>
  <c r="Q137" i="1"/>
  <c r="Q243" i="1"/>
  <c r="Q351" i="1"/>
  <c r="Q353" i="1"/>
  <c r="Q217" i="1"/>
  <c r="Q227" i="1"/>
  <c r="Q311" i="1"/>
  <c r="Q354" i="1"/>
  <c r="Q83" i="1"/>
  <c r="Q380" i="1"/>
  <c r="Q365" i="1"/>
  <c r="Q221" i="1"/>
  <c r="Q361" i="1"/>
  <c r="Q166" i="1"/>
  <c r="Q148" i="1"/>
  <c r="Q304" i="1"/>
  <c r="Q321" i="1"/>
  <c r="Q102" i="1"/>
  <c r="Q171" i="1"/>
  <c r="AA171" i="1" s="1"/>
  <c r="Q423" i="1"/>
  <c r="Q402" i="1"/>
  <c r="Q146" i="1"/>
  <c r="Q169" i="1"/>
  <c r="Q263" i="1"/>
  <c r="Q297" i="1"/>
  <c r="Q188" i="1"/>
  <c r="Q349" i="1"/>
  <c r="Q79" i="1"/>
  <c r="Q294" i="1"/>
  <c r="Q412" i="1"/>
  <c r="Q410" i="1"/>
  <c r="Q269" i="1"/>
  <c r="Q141" i="1"/>
  <c r="Q373" i="1"/>
  <c r="Q198" i="1"/>
  <c r="Q88" i="1"/>
  <c r="Q231" i="1"/>
  <c r="Q387" i="1"/>
  <c r="Q233" i="1"/>
  <c r="Q391" i="1"/>
  <c r="Q160" i="1"/>
  <c r="Q411" i="1"/>
  <c r="Q366" i="1"/>
  <c r="Q230" i="1"/>
  <c r="Q264" i="1"/>
  <c r="Q78" i="1"/>
  <c r="Q168" i="1"/>
  <c r="Q236" i="1"/>
  <c r="Q283" i="1"/>
  <c r="Q270" i="1"/>
  <c r="Q287" i="1"/>
  <c r="Q98" i="1"/>
  <c r="Q225" i="1"/>
  <c r="Q395" i="1"/>
  <c r="Q94" i="1"/>
  <c r="AA94" i="1" s="1"/>
  <c r="Q259" i="1"/>
  <c r="Q215" i="1"/>
  <c r="Q379" i="1"/>
  <c r="Q153" i="1"/>
  <c r="Q370" i="1"/>
  <c r="Q272" i="1"/>
  <c r="R227" i="1"/>
  <c r="AB227" i="1" s="1"/>
  <c r="R385" i="1"/>
  <c r="AB385" i="1" s="1"/>
  <c r="Q407" i="1"/>
  <c r="Q307" i="1"/>
  <c r="Q247" i="1"/>
  <c r="Q199" i="1"/>
  <c r="Q140" i="1"/>
  <c r="Q106" i="1"/>
  <c r="Q74" i="1"/>
  <c r="Q417" i="1"/>
  <c r="Q394" i="1"/>
  <c r="Q110" i="1"/>
  <c r="Q115" i="1"/>
  <c r="Q116" i="1"/>
  <c r="Q234" i="1"/>
  <c r="Q90" i="1"/>
  <c r="Q73" i="1"/>
  <c r="Q75" i="1"/>
  <c r="Q164" i="1"/>
  <c r="Q262" i="1"/>
  <c r="Q403" i="1"/>
  <c r="Q131" i="1"/>
  <c r="Q226" i="1"/>
  <c r="Q333" i="1"/>
  <c r="Q99" i="1"/>
  <c r="Q192" i="1"/>
  <c r="Q288" i="1"/>
  <c r="Q159" i="1"/>
  <c r="Q254" i="1"/>
  <c r="Q384" i="1"/>
  <c r="Q342" i="1"/>
  <c r="Q363" i="1"/>
  <c r="Q386" i="1"/>
  <c r="Q91" i="1"/>
  <c r="Q183" i="1"/>
  <c r="Q279" i="1"/>
  <c r="Q71" i="1"/>
  <c r="Q161" i="1"/>
  <c r="Q256" i="1"/>
  <c r="Q393" i="1"/>
  <c r="Q367" i="1"/>
  <c r="Q286" i="1"/>
  <c r="Q212" i="1"/>
  <c r="Q139" i="1"/>
  <c r="Q72" i="1"/>
  <c r="Q135" i="1"/>
  <c r="Q218" i="1"/>
  <c r="Q302" i="1"/>
  <c r="Q397" i="1"/>
  <c r="Q117" i="1"/>
  <c r="Q181" i="1"/>
  <c r="Q245" i="1"/>
  <c r="Q310" i="1"/>
  <c r="Q383" i="1"/>
  <c r="Q324" i="1"/>
  <c r="Q388" i="1"/>
  <c r="Q210" i="1"/>
  <c r="Q306" i="1"/>
  <c r="Q151" i="1"/>
  <c r="Q152" i="1"/>
  <c r="Q163" i="1"/>
  <c r="Q69" i="1"/>
  <c r="Q127" i="1"/>
  <c r="Q103" i="1"/>
  <c r="Q85" i="1"/>
  <c r="Q178" i="1"/>
  <c r="Q273" i="1"/>
  <c r="Q426" i="1"/>
  <c r="Q143" i="1"/>
  <c r="Q238" i="1"/>
  <c r="Q358" i="1"/>
  <c r="Q109" i="1"/>
  <c r="Q204" i="1"/>
  <c r="Q299" i="1"/>
  <c r="Q170" i="1"/>
  <c r="Q265" i="1"/>
  <c r="Q425" i="1"/>
  <c r="Q330" i="1"/>
  <c r="Q352" i="1"/>
  <c r="Q375" i="1"/>
  <c r="Q101" i="1"/>
  <c r="Q195" i="1"/>
  <c r="Q290" i="1"/>
  <c r="Q82" i="1"/>
  <c r="Q172" i="1"/>
  <c r="Q268" i="1"/>
  <c r="Q416" i="1"/>
  <c r="Q357" i="1"/>
  <c r="Q276" i="1"/>
  <c r="Q203" i="1"/>
  <c r="Q130" i="1"/>
  <c r="Q68" i="1"/>
  <c r="Q145" i="1"/>
  <c r="Q228" i="1"/>
  <c r="Q313" i="1"/>
  <c r="Q409" i="1"/>
  <c r="Q125" i="1"/>
  <c r="Q189" i="1"/>
  <c r="Q253" i="1"/>
  <c r="Q319" i="1"/>
  <c r="Q392" i="1"/>
  <c r="Q332" i="1"/>
  <c r="Q396" i="1"/>
  <c r="Q257" i="1"/>
  <c r="Q200" i="1"/>
  <c r="Q211" i="1"/>
  <c r="Q223" i="1"/>
  <c r="Q100" i="1"/>
  <c r="Q224" i="1"/>
  <c r="Q138" i="1"/>
  <c r="Q97" i="1"/>
  <c r="Q190" i="1"/>
  <c r="Q284" i="1"/>
  <c r="Q66" i="1"/>
  <c r="Q154" i="1"/>
  <c r="Q251" i="1"/>
  <c r="Q381" i="1"/>
  <c r="Q120" i="1"/>
  <c r="Q216" i="1"/>
  <c r="Q312" i="1"/>
  <c r="Q182" i="1"/>
  <c r="Q278" i="1"/>
  <c r="Q414" i="1"/>
  <c r="Q318" i="1"/>
  <c r="Q341" i="1"/>
  <c r="Q362" i="1"/>
  <c r="Q111" i="1"/>
  <c r="Q207" i="1"/>
  <c r="Q303" i="1"/>
  <c r="Q92" i="1"/>
  <c r="Q184" i="1"/>
  <c r="Q280" i="1"/>
  <c r="Q430" i="1"/>
  <c r="Q345" i="1"/>
  <c r="Q267" i="1"/>
  <c r="Q194" i="1"/>
  <c r="Q121" i="1"/>
  <c r="Q77" i="1"/>
  <c r="Q155" i="1"/>
  <c r="Q239" i="1"/>
  <c r="Q326" i="1"/>
  <c r="Q422" i="1"/>
  <c r="Q133" i="1"/>
  <c r="Q197" i="1"/>
  <c r="Q261" i="1"/>
  <c r="Q328" i="1"/>
  <c r="Q401" i="1"/>
  <c r="Q340" i="1"/>
  <c r="Q404" i="1"/>
  <c r="Q162" i="1"/>
  <c r="Q322" i="1"/>
  <c r="Q323" i="1"/>
  <c r="Q347" i="1"/>
  <c r="Q186" i="1"/>
  <c r="Q128" i="1"/>
  <c r="Q246" i="1"/>
  <c r="Q118" i="1"/>
  <c r="Q214" i="1"/>
  <c r="Q309" i="1"/>
  <c r="Q87" i="1"/>
  <c r="Q179" i="1"/>
  <c r="Q274" i="1"/>
  <c r="Q427" i="1"/>
  <c r="Q144" i="1"/>
  <c r="Q241" i="1"/>
  <c r="Q359" i="1"/>
  <c r="Q206" i="1"/>
  <c r="Q300" i="1"/>
  <c r="Q390" i="1"/>
  <c r="Q413" i="1"/>
  <c r="Q317" i="1"/>
  <c r="Q339" i="1"/>
  <c r="Q136" i="1"/>
  <c r="Q232" i="1"/>
  <c r="Q343" i="1"/>
  <c r="Q113" i="1"/>
  <c r="Q209" i="1"/>
  <c r="Q305" i="1"/>
  <c r="Q408" i="1"/>
  <c r="Q325" i="1"/>
  <c r="Q249" i="1"/>
  <c r="Q176" i="1"/>
  <c r="Q104" i="1"/>
  <c r="Q95" i="1"/>
  <c r="Q177" i="1"/>
  <c r="Q260" i="1"/>
  <c r="Q350" i="1"/>
  <c r="Q149" i="1"/>
  <c r="Q213" i="1"/>
  <c r="Q277" i="1"/>
  <c r="Q346" i="1"/>
  <c r="Q419" i="1"/>
  <c r="Q356" i="1"/>
  <c r="Q420" i="1"/>
  <c r="Q122" i="1"/>
  <c r="Q421" i="1"/>
  <c r="Q174" i="1"/>
  <c r="Q235" i="1"/>
  <c r="Q175" i="1"/>
  <c r="Q296" i="1"/>
  <c r="AA93" i="1"/>
  <c r="L70" i="1"/>
  <c r="P69" i="1"/>
  <c r="Z69" i="1" s="1"/>
  <c r="R355" i="1" l="1"/>
  <c r="AB355" i="1" s="1"/>
  <c r="AA314" i="1"/>
  <c r="R406" i="1"/>
  <c r="AB406" i="1" s="1"/>
  <c r="AC406" i="1" s="1"/>
  <c r="AD406" i="1" s="1"/>
  <c r="S301" i="1"/>
  <c r="S377" i="1"/>
  <c r="AA292" i="1"/>
  <c r="AC385" i="1"/>
  <c r="AD385" i="1" s="1"/>
  <c r="AA301" i="1"/>
  <c r="S314" i="1"/>
  <c r="AC93" i="1"/>
  <c r="AD93" i="1" s="1"/>
  <c r="R142" i="1"/>
  <c r="AA291" i="1"/>
  <c r="S291" i="1"/>
  <c r="T291" i="1" s="1"/>
  <c r="R308" i="1"/>
  <c r="AB308" i="1" s="1"/>
  <c r="S364" i="1"/>
  <c r="S385" i="1"/>
  <c r="AA112" i="1"/>
  <c r="S227" i="1"/>
  <c r="T227" i="1" s="1"/>
  <c r="S167" i="1"/>
  <c r="T167" i="1" s="1"/>
  <c r="S334" i="1"/>
  <c r="S93" i="1"/>
  <c r="AA230" i="1"/>
  <c r="R423" i="1"/>
  <c r="AA76" i="1"/>
  <c r="R86" i="1"/>
  <c r="AA165" i="1"/>
  <c r="R344" i="1"/>
  <c r="AB344" i="1" s="1"/>
  <c r="AA376" i="1"/>
  <c r="R202" i="1"/>
  <c r="S202" i="1" s="1"/>
  <c r="AA147" i="1"/>
  <c r="R105" i="1"/>
  <c r="R153" i="1"/>
  <c r="R287" i="1"/>
  <c r="R366" i="1"/>
  <c r="S366" i="1" s="1"/>
  <c r="R198" i="1"/>
  <c r="AA349" i="1"/>
  <c r="R171" i="1"/>
  <c r="AA365" i="1"/>
  <c r="AA351" i="1"/>
  <c r="R405" i="1"/>
  <c r="R240" i="1"/>
  <c r="R289" i="1"/>
  <c r="R112" i="1"/>
  <c r="R329" i="1"/>
  <c r="R248" i="1"/>
  <c r="AA368" i="1"/>
  <c r="AA379" i="1"/>
  <c r="AA270" i="1"/>
  <c r="R411" i="1"/>
  <c r="S411" i="1" s="1"/>
  <c r="AA373" i="1"/>
  <c r="AA188" i="1"/>
  <c r="R102" i="1"/>
  <c r="S102" i="1" s="1"/>
  <c r="R380" i="1"/>
  <c r="R243" i="1"/>
  <c r="AA252" i="1"/>
  <c r="AA80" i="1"/>
  <c r="R400" i="1"/>
  <c r="AB400" i="1" s="1"/>
  <c r="R132" i="1"/>
  <c r="AA372" i="1"/>
  <c r="R281" i="1"/>
  <c r="S281" i="1" s="1"/>
  <c r="AA298" i="1"/>
  <c r="R335" i="1"/>
  <c r="AA338" i="1"/>
  <c r="R81" i="1"/>
  <c r="S81" i="1" s="1"/>
  <c r="AA89" i="1"/>
  <c r="R368" i="1"/>
  <c r="AA377" i="1"/>
  <c r="R292" i="1"/>
  <c r="AA308" i="1"/>
  <c r="AA215" i="1"/>
  <c r="AA283" i="1"/>
  <c r="R160" i="1"/>
  <c r="R141" i="1"/>
  <c r="S141" i="1" s="1"/>
  <c r="R297" i="1"/>
  <c r="S297" i="1" s="1"/>
  <c r="AA321" i="1"/>
  <c r="AA83" i="1"/>
  <c r="AA137" i="1"/>
  <c r="R242" i="1"/>
  <c r="R250" i="1"/>
  <c r="S250" i="1" s="1"/>
  <c r="AA70" i="1"/>
  <c r="AA336" i="1"/>
  <c r="R282" i="1"/>
  <c r="AA205" i="1"/>
  <c r="R193" i="1"/>
  <c r="R271" i="1"/>
  <c r="S271" i="1" s="1"/>
  <c r="AA293" i="1"/>
  <c r="R96" i="1"/>
  <c r="S96" i="1" s="1"/>
  <c r="T96" i="1" s="1"/>
  <c r="R415" i="1"/>
  <c r="R429" i="1"/>
  <c r="AB429" i="1" s="1"/>
  <c r="R79" i="1"/>
  <c r="AA418" i="1"/>
  <c r="R187" i="1"/>
  <c r="R332" i="1"/>
  <c r="AA187" i="1"/>
  <c r="AA236" i="1"/>
  <c r="R263" i="1"/>
  <c r="S263" i="1" s="1"/>
  <c r="T263" i="1" s="1"/>
  <c r="AA369" i="1"/>
  <c r="AA123" i="1"/>
  <c r="R237" i="1"/>
  <c r="AA201" i="1"/>
  <c r="AA337" i="1"/>
  <c r="AA185" i="1"/>
  <c r="AA248" i="1"/>
  <c r="R94" i="1"/>
  <c r="AB94" i="1" s="1"/>
  <c r="AA168" i="1"/>
  <c r="AA233" i="1"/>
  <c r="R410" i="1"/>
  <c r="S410" i="1" s="1"/>
  <c r="T410" i="1" s="1"/>
  <c r="R169" i="1"/>
  <c r="AB169" i="1" s="1"/>
  <c r="AA148" i="1"/>
  <c r="AA311" i="1"/>
  <c r="AA258" i="1"/>
  <c r="R327" i="1"/>
  <c r="R129" i="1"/>
  <c r="R196" i="1"/>
  <c r="S196" i="1" s="1"/>
  <c r="AA244" i="1"/>
  <c r="R180" i="1"/>
  <c r="S180" i="1" s="1"/>
  <c r="R371" i="1"/>
  <c r="AB371" i="1" s="1"/>
  <c r="R126" i="1"/>
  <c r="S126" i="1" s="1"/>
  <c r="R348" i="1"/>
  <c r="AA389" i="1"/>
  <c r="AA364" i="1"/>
  <c r="R285" i="1"/>
  <c r="R370" i="1"/>
  <c r="AA88" i="1"/>
  <c r="AA221" i="1"/>
  <c r="AA275" i="1"/>
  <c r="AA316" i="1"/>
  <c r="R259" i="1"/>
  <c r="R269" i="1"/>
  <c r="AA304" i="1"/>
  <c r="AA424" i="1"/>
  <c r="AA266" i="1"/>
  <c r="R374" i="1"/>
  <c r="AA142" i="1"/>
  <c r="R114" i="1"/>
  <c r="R201" i="1"/>
  <c r="R209" i="1"/>
  <c r="S209" i="1" s="1"/>
  <c r="R337" i="1"/>
  <c r="S337" i="1" s="1"/>
  <c r="T337" i="1" s="1"/>
  <c r="AA229" i="1"/>
  <c r="R185" i="1"/>
  <c r="S185" i="1" s="1"/>
  <c r="AA329" i="1"/>
  <c r="R395" i="1"/>
  <c r="AA78" i="1"/>
  <c r="AA387" i="1"/>
  <c r="AA412" i="1"/>
  <c r="AA146" i="1"/>
  <c r="R166" i="1"/>
  <c r="AA227" i="1"/>
  <c r="AA255" i="1"/>
  <c r="AA108" i="1"/>
  <c r="AA398" i="1"/>
  <c r="AA167" i="1"/>
  <c r="AA378" i="1"/>
  <c r="R191" i="1"/>
  <c r="S191" i="1" s="1"/>
  <c r="R295" i="1"/>
  <c r="AB295" i="1" s="1"/>
  <c r="AA134" i="1"/>
  <c r="R158" i="1"/>
  <c r="AB158" i="1" s="1"/>
  <c r="R119" i="1"/>
  <c r="AA334" i="1"/>
  <c r="R360" i="1"/>
  <c r="R98" i="1"/>
  <c r="S98" i="1" s="1"/>
  <c r="R353" i="1"/>
  <c r="AA391" i="1"/>
  <c r="R354" i="1"/>
  <c r="R84" i="1"/>
  <c r="S84" i="1" s="1"/>
  <c r="R331" i="1"/>
  <c r="AA399" i="1"/>
  <c r="AA173" i="1"/>
  <c r="AA315" i="1"/>
  <c r="R229" i="1"/>
  <c r="AA272" i="1"/>
  <c r="AA225" i="1"/>
  <c r="AA264" i="1"/>
  <c r="R231" i="1"/>
  <c r="AA294" i="1"/>
  <c r="R402" i="1"/>
  <c r="R361" i="1"/>
  <c r="R217" i="1"/>
  <c r="R107" i="1"/>
  <c r="R150" i="1"/>
  <c r="R67" i="1"/>
  <c r="S67" i="1" s="1"/>
  <c r="T67" i="1" s="1"/>
  <c r="R222" i="1"/>
  <c r="R208" i="1"/>
  <c r="R219" i="1"/>
  <c r="AA382" i="1"/>
  <c r="R124" i="1"/>
  <c r="R156" i="1"/>
  <c r="R157" i="1"/>
  <c r="R320" i="1"/>
  <c r="R220" i="1"/>
  <c r="R428" i="1"/>
  <c r="AA208" i="1"/>
  <c r="R382" i="1"/>
  <c r="AB382" i="1" s="1"/>
  <c r="R147" i="1"/>
  <c r="S147" i="1" s="1"/>
  <c r="AA348" i="1"/>
  <c r="R315" i="1"/>
  <c r="S315" i="1" s="1"/>
  <c r="T315" i="1" s="1"/>
  <c r="AA157" i="1"/>
  <c r="AA220" i="1"/>
  <c r="AA428" i="1"/>
  <c r="AA114" i="1"/>
  <c r="R369" i="1"/>
  <c r="AA282" i="1"/>
  <c r="AA67" i="1"/>
  <c r="AA263" i="1"/>
  <c r="R108" i="1"/>
  <c r="AB108" i="1" s="1"/>
  <c r="AA156" i="1"/>
  <c r="AA240" i="1"/>
  <c r="AA124" i="1"/>
  <c r="AA320" i="1"/>
  <c r="AA354" i="1"/>
  <c r="AA219" i="1"/>
  <c r="R205" i="1"/>
  <c r="S205" i="1" s="1"/>
  <c r="AA271" i="1"/>
  <c r="R89" i="1"/>
  <c r="R424" i="1"/>
  <c r="R399" i="1"/>
  <c r="R336" i="1"/>
  <c r="R173" i="1"/>
  <c r="AB173" i="1" s="1"/>
  <c r="R298" i="1"/>
  <c r="R123" i="1"/>
  <c r="S123" i="1" s="1"/>
  <c r="AA237" i="1"/>
  <c r="R389" i="1"/>
  <c r="S389" i="1" s="1"/>
  <c r="T389" i="1" s="1"/>
  <c r="AA285" i="1"/>
  <c r="AA81" i="1"/>
  <c r="AA132" i="1"/>
  <c r="AA331" i="1"/>
  <c r="AA374" i="1"/>
  <c r="R70" i="1"/>
  <c r="R266" i="1"/>
  <c r="AB266" i="1" s="1"/>
  <c r="AA193" i="1"/>
  <c r="R134" i="1"/>
  <c r="R316" i="1"/>
  <c r="S316" i="1" s="1"/>
  <c r="R293" i="1"/>
  <c r="AA105" i="1"/>
  <c r="AA96" i="1"/>
  <c r="R255" i="1"/>
  <c r="R146" i="1"/>
  <c r="AA295" i="1"/>
  <c r="R78" i="1"/>
  <c r="S78" i="1" s="1"/>
  <c r="AA415" i="1"/>
  <c r="R351" i="1"/>
  <c r="AA86" i="1"/>
  <c r="R304" i="1"/>
  <c r="S304" i="1" s="1"/>
  <c r="AA84" i="1"/>
  <c r="R376" i="1"/>
  <c r="S376" i="1" s="1"/>
  <c r="T376" i="1" s="1"/>
  <c r="AA353" i="1"/>
  <c r="R233" i="1"/>
  <c r="R311" i="1"/>
  <c r="R188" i="1"/>
  <c r="R378" i="1"/>
  <c r="S378" i="1" s="1"/>
  <c r="R168" i="1"/>
  <c r="S168" i="1" s="1"/>
  <c r="AA371" i="1"/>
  <c r="AA180" i="1"/>
  <c r="R165" i="1"/>
  <c r="R338" i="1"/>
  <c r="AA129" i="1"/>
  <c r="AA196" i="1"/>
  <c r="R148" i="1"/>
  <c r="S148" i="1" s="1"/>
  <c r="AA202" i="1"/>
  <c r="AA166" i="1"/>
  <c r="R244" i="1"/>
  <c r="S244" i="1" s="1"/>
  <c r="AA335" i="1"/>
  <c r="AA169" i="1"/>
  <c r="AA281" i="1"/>
  <c r="AA327" i="1"/>
  <c r="AA191" i="1"/>
  <c r="R372" i="1"/>
  <c r="AA410" i="1"/>
  <c r="AA344" i="1"/>
  <c r="R258" i="1"/>
  <c r="AA126" i="1"/>
  <c r="R252" i="1"/>
  <c r="S252" i="1" s="1"/>
  <c r="R398" i="1"/>
  <c r="S398" i="1" s="1"/>
  <c r="R387" i="1"/>
  <c r="S387" i="1" s="1"/>
  <c r="R76" i="1"/>
  <c r="R321" i="1"/>
  <c r="AA217" i="1"/>
  <c r="AA222" i="1"/>
  <c r="R137" i="1"/>
  <c r="R221" i="1"/>
  <c r="AA361" i="1"/>
  <c r="AA405" i="1"/>
  <c r="R275" i="1"/>
  <c r="AA107" i="1"/>
  <c r="AA150" i="1"/>
  <c r="AA402" i="1"/>
  <c r="AA79" i="1"/>
  <c r="AA423" i="1"/>
  <c r="R418" i="1"/>
  <c r="R294" i="1"/>
  <c r="S294" i="1" s="1"/>
  <c r="R225" i="1"/>
  <c r="AA242" i="1"/>
  <c r="AA250" i="1"/>
  <c r="AA243" i="1"/>
  <c r="R80" i="1"/>
  <c r="R365" i="1"/>
  <c r="R83" i="1"/>
  <c r="AA289" i="1"/>
  <c r="AA102" i="1"/>
  <c r="AA297" i="1"/>
  <c r="AA400" i="1"/>
  <c r="AA380" i="1"/>
  <c r="R88" i="1"/>
  <c r="S88" i="1" s="1"/>
  <c r="T88" i="1" s="1"/>
  <c r="AA198" i="1"/>
  <c r="R236" i="1"/>
  <c r="AA287" i="1"/>
  <c r="AA366" i="1"/>
  <c r="AA269" i="1"/>
  <c r="R349" i="1"/>
  <c r="AA153" i="1"/>
  <c r="AA395" i="1"/>
  <c r="R391" i="1"/>
  <c r="S391" i="1" s="1"/>
  <c r="AA411" i="1"/>
  <c r="R412" i="1"/>
  <c r="S412" i="1" s="1"/>
  <c r="T412" i="1" s="1"/>
  <c r="R270" i="1"/>
  <c r="R373" i="1"/>
  <c r="R379" i="1"/>
  <c r="AA98" i="1"/>
  <c r="R215" i="1"/>
  <c r="AB160" i="1"/>
  <c r="R272" i="1"/>
  <c r="R283" i="1"/>
  <c r="AA370" i="1"/>
  <c r="R264" i="1"/>
  <c r="AA160" i="1"/>
  <c r="AA141" i="1"/>
  <c r="R230" i="1"/>
  <c r="AA231" i="1"/>
  <c r="AA259" i="1"/>
  <c r="R346" i="1"/>
  <c r="AA346" i="1"/>
  <c r="R309" i="1"/>
  <c r="S309" i="1" s="1"/>
  <c r="AA309" i="1"/>
  <c r="AA111" i="1"/>
  <c r="R111" i="1"/>
  <c r="AA313" i="1"/>
  <c r="R313" i="1"/>
  <c r="R127" i="1"/>
  <c r="S127" i="1" s="1"/>
  <c r="AA127" i="1"/>
  <c r="R256" i="1"/>
  <c r="AA256" i="1"/>
  <c r="AA140" i="1"/>
  <c r="R140" i="1"/>
  <c r="R176" i="1"/>
  <c r="S176" i="1" s="1"/>
  <c r="AA176" i="1"/>
  <c r="R162" i="1"/>
  <c r="AA162" i="1"/>
  <c r="AA120" i="1"/>
  <c r="R120" i="1"/>
  <c r="S120" i="1" s="1"/>
  <c r="R268" i="1"/>
  <c r="S268" i="1" s="1"/>
  <c r="AA268" i="1"/>
  <c r="R383" i="1"/>
  <c r="S383" i="1" s="1"/>
  <c r="AA383" i="1"/>
  <c r="AA116" i="1"/>
  <c r="R116" i="1"/>
  <c r="R174" i="1"/>
  <c r="S174" i="1" s="1"/>
  <c r="T174" i="1" s="1"/>
  <c r="AA174" i="1"/>
  <c r="R213" i="1"/>
  <c r="AA213" i="1"/>
  <c r="R249" i="1"/>
  <c r="AA249" i="1"/>
  <c r="R136" i="1"/>
  <c r="AA136" i="1"/>
  <c r="R241" i="1"/>
  <c r="S241" i="1" s="1"/>
  <c r="AA241" i="1"/>
  <c r="R118" i="1"/>
  <c r="AA118" i="1"/>
  <c r="R404" i="1"/>
  <c r="S404" i="1" s="1"/>
  <c r="T404" i="1" s="1"/>
  <c r="AA404" i="1"/>
  <c r="R326" i="1"/>
  <c r="AA326" i="1"/>
  <c r="AA430" i="1"/>
  <c r="R430" i="1"/>
  <c r="S430" i="1" s="1"/>
  <c r="AA341" i="1"/>
  <c r="R341" i="1"/>
  <c r="AA381" i="1"/>
  <c r="R381" i="1"/>
  <c r="R224" i="1"/>
  <c r="S224" i="1" s="1"/>
  <c r="T224" i="1" s="1"/>
  <c r="AA224" i="1"/>
  <c r="R392" i="1"/>
  <c r="AA392" i="1"/>
  <c r="AA145" i="1"/>
  <c r="R145" i="1"/>
  <c r="R172" i="1"/>
  <c r="S172" i="1" s="1"/>
  <c r="T172" i="1" s="1"/>
  <c r="U172" i="1" s="1"/>
  <c r="AA172" i="1"/>
  <c r="AA425" i="1"/>
  <c r="R425" i="1"/>
  <c r="R143" i="1"/>
  <c r="S143" i="1" s="1"/>
  <c r="AA143" i="1"/>
  <c r="AA163" i="1"/>
  <c r="R163" i="1"/>
  <c r="R310" i="1"/>
  <c r="AA310" i="1"/>
  <c r="R72" i="1"/>
  <c r="AA72" i="1"/>
  <c r="AA71" i="1"/>
  <c r="R71" i="1"/>
  <c r="S71" i="1" s="1"/>
  <c r="R254" i="1"/>
  <c r="AA254" i="1"/>
  <c r="AA403" i="1"/>
  <c r="R403" i="1"/>
  <c r="AA115" i="1"/>
  <c r="R115" i="1"/>
  <c r="AA247" i="1"/>
  <c r="R247" i="1"/>
  <c r="S247" i="1" s="1"/>
  <c r="AA421" i="1"/>
  <c r="R421" i="1"/>
  <c r="S421" i="1" s="1"/>
  <c r="R149" i="1"/>
  <c r="AA149" i="1"/>
  <c r="R325" i="1"/>
  <c r="AA325" i="1"/>
  <c r="R339" i="1"/>
  <c r="AA339" i="1"/>
  <c r="R144" i="1"/>
  <c r="S144" i="1" s="1"/>
  <c r="T144" i="1" s="1"/>
  <c r="AA144" i="1"/>
  <c r="AA246" i="1"/>
  <c r="R246" i="1"/>
  <c r="R340" i="1"/>
  <c r="S340" i="1" s="1"/>
  <c r="T340" i="1" s="1"/>
  <c r="AA340" i="1"/>
  <c r="AA239" i="1"/>
  <c r="R239" i="1"/>
  <c r="R280" i="1"/>
  <c r="S280" i="1" s="1"/>
  <c r="T280" i="1" s="1"/>
  <c r="AA280" i="1"/>
  <c r="R318" i="1"/>
  <c r="S318" i="1" s="1"/>
  <c r="AA318" i="1"/>
  <c r="AA251" i="1"/>
  <c r="R251" i="1"/>
  <c r="S251" i="1" s="1"/>
  <c r="AA100" i="1"/>
  <c r="R100" i="1"/>
  <c r="AA319" i="1"/>
  <c r="R319" i="1"/>
  <c r="S319" i="1" s="1"/>
  <c r="T319" i="1" s="1"/>
  <c r="AA68" i="1"/>
  <c r="R68" i="1"/>
  <c r="R82" i="1"/>
  <c r="AA82" i="1"/>
  <c r="R265" i="1"/>
  <c r="S265" i="1" s="1"/>
  <c r="AA265" i="1"/>
  <c r="R426" i="1"/>
  <c r="AA426" i="1"/>
  <c r="R152" i="1"/>
  <c r="S152" i="1" s="1"/>
  <c r="T152" i="1" s="1"/>
  <c r="AA152" i="1"/>
  <c r="R245" i="1"/>
  <c r="AA245" i="1"/>
  <c r="AA139" i="1"/>
  <c r="R139" i="1"/>
  <c r="AA279" i="1"/>
  <c r="R279" i="1"/>
  <c r="AA159" i="1"/>
  <c r="R159" i="1"/>
  <c r="R262" i="1"/>
  <c r="AA262" i="1"/>
  <c r="R110" i="1"/>
  <c r="AA110" i="1"/>
  <c r="R307" i="1"/>
  <c r="S307" i="1" s="1"/>
  <c r="AA307" i="1"/>
  <c r="R104" i="1"/>
  <c r="AA104" i="1"/>
  <c r="AA133" i="1"/>
  <c r="R133" i="1"/>
  <c r="R97" i="1"/>
  <c r="AA97" i="1"/>
  <c r="R358" i="1"/>
  <c r="AA358" i="1"/>
  <c r="AA342" i="1"/>
  <c r="R342" i="1"/>
  <c r="R232" i="1"/>
  <c r="S232" i="1" s="1"/>
  <c r="AA232" i="1"/>
  <c r="R422" i="1"/>
  <c r="AA422" i="1"/>
  <c r="AA138" i="1"/>
  <c r="R138" i="1"/>
  <c r="S138" i="1" s="1"/>
  <c r="R238" i="1"/>
  <c r="AA238" i="1"/>
  <c r="AA384" i="1"/>
  <c r="R384" i="1"/>
  <c r="AA350" i="1"/>
  <c r="R350" i="1"/>
  <c r="AA427" i="1"/>
  <c r="R427" i="1"/>
  <c r="AA155" i="1"/>
  <c r="R155" i="1"/>
  <c r="AA154" i="1"/>
  <c r="R154" i="1"/>
  <c r="R130" i="1"/>
  <c r="AA130" i="1"/>
  <c r="R151" i="1"/>
  <c r="AA151" i="1"/>
  <c r="R183" i="1"/>
  <c r="AA183" i="1"/>
  <c r="AA394" i="1"/>
  <c r="R394" i="1"/>
  <c r="R420" i="1"/>
  <c r="AA420" i="1"/>
  <c r="R260" i="1"/>
  <c r="AA260" i="1"/>
  <c r="R305" i="1"/>
  <c r="AA305" i="1"/>
  <c r="R413" i="1"/>
  <c r="AA413" i="1"/>
  <c r="R274" i="1"/>
  <c r="AA274" i="1"/>
  <c r="R186" i="1"/>
  <c r="S186" i="1" s="1"/>
  <c r="AA186" i="1"/>
  <c r="R328" i="1"/>
  <c r="S328" i="1" s="1"/>
  <c r="T328" i="1" s="1"/>
  <c r="AA328" i="1"/>
  <c r="AA77" i="1"/>
  <c r="R77" i="1"/>
  <c r="AA92" i="1"/>
  <c r="R92" i="1"/>
  <c r="R278" i="1"/>
  <c r="AA278" i="1"/>
  <c r="R66" i="1"/>
  <c r="AA66" i="1"/>
  <c r="AA211" i="1"/>
  <c r="R211" i="1"/>
  <c r="R189" i="1"/>
  <c r="AA189" i="1"/>
  <c r="R203" i="1"/>
  <c r="AA203" i="1"/>
  <c r="AA195" i="1"/>
  <c r="R195" i="1"/>
  <c r="R299" i="1"/>
  <c r="AA299" i="1"/>
  <c r="R178" i="1"/>
  <c r="AA178" i="1"/>
  <c r="R306" i="1"/>
  <c r="AA306" i="1"/>
  <c r="R117" i="1"/>
  <c r="AA117" i="1"/>
  <c r="R286" i="1"/>
  <c r="AA286" i="1"/>
  <c r="AA91" i="1"/>
  <c r="R91" i="1"/>
  <c r="R192" i="1"/>
  <c r="AA192" i="1"/>
  <c r="R75" i="1"/>
  <c r="AA75" i="1"/>
  <c r="AA417" i="1"/>
  <c r="R417" i="1"/>
  <c r="R343" i="1"/>
  <c r="AA343" i="1"/>
  <c r="R322" i="1"/>
  <c r="AA322" i="1"/>
  <c r="R216" i="1"/>
  <c r="AA216" i="1"/>
  <c r="R416" i="1"/>
  <c r="AA416" i="1"/>
  <c r="R324" i="1"/>
  <c r="AA324" i="1"/>
  <c r="R226" i="1"/>
  <c r="AA226" i="1"/>
  <c r="AA235" i="1"/>
  <c r="R235" i="1"/>
  <c r="R359" i="1"/>
  <c r="AA359" i="1"/>
  <c r="AA345" i="1"/>
  <c r="R345" i="1"/>
  <c r="S345" i="1" s="1"/>
  <c r="AA332" i="1"/>
  <c r="AA330" i="1"/>
  <c r="R330" i="1"/>
  <c r="R135" i="1"/>
  <c r="S135" i="1" s="1"/>
  <c r="AA135" i="1"/>
  <c r="AA199" i="1"/>
  <c r="R199" i="1"/>
  <c r="S199" i="1" s="1"/>
  <c r="AB314" i="1"/>
  <c r="R408" i="1"/>
  <c r="AA408" i="1"/>
  <c r="R128" i="1"/>
  <c r="S128" i="1" s="1"/>
  <c r="AA128" i="1"/>
  <c r="AA184" i="1"/>
  <c r="R184" i="1"/>
  <c r="AA223" i="1"/>
  <c r="R223" i="1"/>
  <c r="S223" i="1" s="1"/>
  <c r="R290" i="1"/>
  <c r="S290" i="1" s="1"/>
  <c r="AA290" i="1"/>
  <c r="AA273" i="1"/>
  <c r="R273" i="1"/>
  <c r="AA212" i="1"/>
  <c r="R212" i="1"/>
  <c r="R288" i="1"/>
  <c r="AA288" i="1"/>
  <c r="AA407" i="1"/>
  <c r="R407" i="1"/>
  <c r="AB167" i="1"/>
  <c r="R356" i="1"/>
  <c r="AA356" i="1"/>
  <c r="R177" i="1"/>
  <c r="AA177" i="1"/>
  <c r="AA209" i="1"/>
  <c r="R390" i="1"/>
  <c r="AA390" i="1"/>
  <c r="R179" i="1"/>
  <c r="AA179" i="1"/>
  <c r="AA347" i="1"/>
  <c r="R347" i="1"/>
  <c r="AA261" i="1"/>
  <c r="R261" i="1"/>
  <c r="R121" i="1"/>
  <c r="AA121" i="1"/>
  <c r="AA303" i="1"/>
  <c r="R303" i="1"/>
  <c r="AA182" i="1"/>
  <c r="R182" i="1"/>
  <c r="AA284" i="1"/>
  <c r="R284" i="1"/>
  <c r="S284" i="1" s="1"/>
  <c r="T284" i="1" s="1"/>
  <c r="AA200" i="1"/>
  <c r="R200" i="1"/>
  <c r="AA125" i="1"/>
  <c r="R125" i="1"/>
  <c r="R276" i="1"/>
  <c r="AA276" i="1"/>
  <c r="AA101" i="1"/>
  <c r="R101" i="1"/>
  <c r="AA204" i="1"/>
  <c r="R204" i="1"/>
  <c r="R85" i="1"/>
  <c r="AA85" i="1"/>
  <c r="R210" i="1"/>
  <c r="AA210" i="1"/>
  <c r="AA397" i="1"/>
  <c r="R397" i="1"/>
  <c r="AA367" i="1"/>
  <c r="R367" i="1"/>
  <c r="S367" i="1" s="1"/>
  <c r="AA386" i="1"/>
  <c r="R386" i="1"/>
  <c r="R99" i="1"/>
  <c r="AA99" i="1"/>
  <c r="R73" i="1"/>
  <c r="S73" i="1" s="1"/>
  <c r="T73" i="1" s="1"/>
  <c r="AA73" i="1"/>
  <c r="R74" i="1"/>
  <c r="AA74" i="1"/>
  <c r="AA175" i="1"/>
  <c r="R175" i="1"/>
  <c r="R206" i="1"/>
  <c r="AA206" i="1"/>
  <c r="AA267" i="1"/>
  <c r="R267" i="1"/>
  <c r="R396" i="1"/>
  <c r="AA396" i="1"/>
  <c r="AA352" i="1"/>
  <c r="R352" i="1"/>
  <c r="AA218" i="1"/>
  <c r="R218" i="1"/>
  <c r="R234" i="1"/>
  <c r="AA234" i="1"/>
  <c r="R277" i="1"/>
  <c r="AA277" i="1"/>
  <c r="R214" i="1"/>
  <c r="AA214" i="1"/>
  <c r="AA362" i="1"/>
  <c r="R362" i="1"/>
  <c r="R228" i="1"/>
  <c r="AA228" i="1"/>
  <c r="AA69" i="1"/>
  <c r="R69" i="1"/>
  <c r="R161" i="1"/>
  <c r="AA161" i="1"/>
  <c r="AA131" i="1"/>
  <c r="R131" i="1"/>
  <c r="S131" i="1" s="1"/>
  <c r="R122" i="1"/>
  <c r="AA122" i="1"/>
  <c r="R317" i="1"/>
  <c r="AA317" i="1"/>
  <c r="R401" i="1"/>
  <c r="AA401" i="1"/>
  <c r="AA414" i="1"/>
  <c r="R414" i="1"/>
  <c r="S414" i="1" s="1"/>
  <c r="AA253" i="1"/>
  <c r="R253" i="1"/>
  <c r="S253" i="1" s="1"/>
  <c r="R170" i="1"/>
  <c r="AA170" i="1"/>
  <c r="R181" i="1"/>
  <c r="AA181" i="1"/>
  <c r="R164" i="1"/>
  <c r="AA164" i="1"/>
  <c r="R296" i="1"/>
  <c r="S296" i="1" s="1"/>
  <c r="AA296" i="1"/>
  <c r="R419" i="1"/>
  <c r="AA419" i="1"/>
  <c r="R95" i="1"/>
  <c r="AA95" i="1"/>
  <c r="R113" i="1"/>
  <c r="AA113" i="1"/>
  <c r="AA300" i="1"/>
  <c r="R300" i="1"/>
  <c r="R87" i="1"/>
  <c r="AA87" i="1"/>
  <c r="AA323" i="1"/>
  <c r="R323" i="1"/>
  <c r="R197" i="1"/>
  <c r="AA197" i="1"/>
  <c r="R194" i="1"/>
  <c r="S194" i="1" s="1"/>
  <c r="AA194" i="1"/>
  <c r="R207" i="1"/>
  <c r="AA207" i="1"/>
  <c r="R312" i="1"/>
  <c r="AA312" i="1"/>
  <c r="R190" i="1"/>
  <c r="AA190" i="1"/>
  <c r="AA257" i="1"/>
  <c r="R257" i="1"/>
  <c r="R409" i="1"/>
  <c r="S409" i="1" s="1"/>
  <c r="AA409" i="1"/>
  <c r="AA357" i="1"/>
  <c r="R357" i="1"/>
  <c r="AA375" i="1"/>
  <c r="R375" i="1"/>
  <c r="AA109" i="1"/>
  <c r="R109" i="1"/>
  <c r="AA103" i="1"/>
  <c r="R103" i="1"/>
  <c r="R388" i="1"/>
  <c r="AA388" i="1"/>
  <c r="R302" i="1"/>
  <c r="AA302" i="1"/>
  <c r="AA393" i="1"/>
  <c r="R393" i="1"/>
  <c r="AA363" i="1"/>
  <c r="R363" i="1"/>
  <c r="AA333" i="1"/>
  <c r="R333" i="1"/>
  <c r="R90" i="1"/>
  <c r="S90" i="1" s="1"/>
  <c r="AA90" i="1"/>
  <c r="R106" i="1"/>
  <c r="AA106" i="1"/>
  <c r="L71" i="1"/>
  <c r="P70" i="1"/>
  <c r="Z70" i="1" s="1"/>
  <c r="S355" i="1" l="1"/>
  <c r="T355" i="1" s="1"/>
  <c r="S406" i="1"/>
  <c r="T406" i="1" s="1"/>
  <c r="T430" i="1"/>
  <c r="U430" i="1" s="1"/>
  <c r="V430" i="1" s="1"/>
  <c r="AB315" i="1"/>
  <c r="AC315" i="1" s="1"/>
  <c r="S108" i="1"/>
  <c r="T108" i="1" s="1"/>
  <c r="T71" i="1"/>
  <c r="U71" i="1" s="1"/>
  <c r="T252" i="1"/>
  <c r="U252" i="1" s="1"/>
  <c r="V252" i="1" s="1"/>
  <c r="U328" i="1"/>
  <c r="V328" i="1" s="1"/>
  <c r="S360" i="1"/>
  <c r="T360" i="1" s="1"/>
  <c r="U360" i="1" s="1"/>
  <c r="S266" i="1"/>
  <c r="T266" i="1" s="1"/>
  <c r="S346" i="1"/>
  <c r="T346" i="1" s="1"/>
  <c r="AB304" i="1"/>
  <c r="AC304" i="1" s="1"/>
  <c r="AD304" i="1" s="1"/>
  <c r="S146" i="1"/>
  <c r="S169" i="1"/>
  <c r="T169" i="1" s="1"/>
  <c r="U169" i="1" s="1"/>
  <c r="AE93" i="1"/>
  <c r="AF93" i="1" s="1"/>
  <c r="AG93" i="1" s="1"/>
  <c r="AH93" i="1" s="1"/>
  <c r="T301" i="1"/>
  <c r="U301" i="1" s="1"/>
  <c r="V301" i="1" s="1"/>
  <c r="U67" i="1"/>
  <c r="V67" i="1" s="1"/>
  <c r="S248" i="1"/>
  <c r="T248" i="1" s="1"/>
  <c r="T123" i="1"/>
  <c r="U123" i="1" s="1"/>
  <c r="S198" i="1"/>
  <c r="T198" i="1" s="1"/>
  <c r="S157" i="1"/>
  <c r="T157" i="1" s="1"/>
  <c r="U157" i="1" s="1"/>
  <c r="T148" i="1"/>
  <c r="U148" i="1" s="1"/>
  <c r="V148" i="1" s="1"/>
  <c r="W148" i="1" s="1"/>
  <c r="X148" i="1" s="1"/>
  <c r="S158" i="1"/>
  <c r="T158" i="1" s="1"/>
  <c r="T244" i="1"/>
  <c r="U244" i="1" s="1"/>
  <c r="V244" i="1" s="1"/>
  <c r="S310" i="1"/>
  <c r="U291" i="1"/>
  <c r="V291" i="1" s="1"/>
  <c r="T378" i="1"/>
  <c r="U378" i="1" s="1"/>
  <c r="T265" i="1"/>
  <c r="U265" i="1" s="1"/>
  <c r="T385" i="1"/>
  <c r="U385" i="1" s="1"/>
  <c r="S239" i="1"/>
  <c r="AB283" i="1"/>
  <c r="AC283" i="1" s="1"/>
  <c r="AD283" i="1" s="1"/>
  <c r="AE283" i="1" s="1"/>
  <c r="AF283" i="1" s="1"/>
  <c r="S283" i="1"/>
  <c r="AB225" i="1"/>
  <c r="AC225" i="1" s="1"/>
  <c r="AD225" i="1" s="1"/>
  <c r="S225" i="1"/>
  <c r="S372" i="1"/>
  <c r="S181" i="1"/>
  <c r="T181" i="1" s="1"/>
  <c r="S386" i="1"/>
  <c r="AB212" i="1"/>
  <c r="AC212" i="1" s="1"/>
  <c r="AD212" i="1" s="1"/>
  <c r="AE212" i="1" s="1"/>
  <c r="S212" i="1"/>
  <c r="S274" i="1"/>
  <c r="T274" i="1" s="1"/>
  <c r="AC355" i="1"/>
  <c r="AD355" i="1" s="1"/>
  <c r="S341" i="1"/>
  <c r="T341" i="1" s="1"/>
  <c r="S87" i="1"/>
  <c r="T87" i="1" s="1"/>
  <c r="S417" i="1"/>
  <c r="T417" i="1" s="1"/>
  <c r="S77" i="1"/>
  <c r="T77" i="1" s="1"/>
  <c r="U77" i="1" s="1"/>
  <c r="S154" i="1"/>
  <c r="S270" i="1"/>
  <c r="AC371" i="1"/>
  <c r="AB255" i="1"/>
  <c r="AC255" i="1" s="1"/>
  <c r="AD255" i="1" s="1"/>
  <c r="S255" i="1"/>
  <c r="T314" i="1"/>
  <c r="S363" i="1"/>
  <c r="AB76" i="1"/>
  <c r="S76" i="1"/>
  <c r="S103" i="1"/>
  <c r="S161" i="1"/>
  <c r="T161" i="1" s="1"/>
  <c r="U161" i="1" s="1"/>
  <c r="S303" i="1"/>
  <c r="T303" i="1" s="1"/>
  <c r="S184" i="1"/>
  <c r="S178" i="1"/>
  <c r="T178" i="1" s="1"/>
  <c r="S97" i="1"/>
  <c r="T97" i="1" s="1"/>
  <c r="S163" i="1"/>
  <c r="S207" i="1"/>
  <c r="S179" i="1"/>
  <c r="S359" i="1"/>
  <c r="T359" i="1" s="1"/>
  <c r="S211" i="1"/>
  <c r="T211" i="1" s="1"/>
  <c r="S384" i="1"/>
  <c r="T384" i="1" s="1"/>
  <c r="AB275" i="1"/>
  <c r="S275" i="1"/>
  <c r="T304" i="1"/>
  <c r="AC429" i="1"/>
  <c r="AD429" i="1" s="1"/>
  <c r="S214" i="1"/>
  <c r="T214" i="1" s="1"/>
  <c r="S356" i="1"/>
  <c r="T356" i="1" s="1"/>
  <c r="S189" i="1"/>
  <c r="T189" i="1" s="1"/>
  <c r="S420" i="1"/>
  <c r="S422" i="1"/>
  <c r="T422" i="1" s="1"/>
  <c r="S145" i="1"/>
  <c r="T145" i="1" s="1"/>
  <c r="T409" i="1"/>
  <c r="S69" i="1"/>
  <c r="S85" i="1"/>
  <c r="T85" i="1" s="1"/>
  <c r="U85" i="1" s="1"/>
  <c r="T93" i="1"/>
  <c r="U93" i="1" s="1"/>
  <c r="V93" i="1" s="1"/>
  <c r="AB142" i="1"/>
  <c r="S142" i="1"/>
  <c r="T142" i="1" s="1"/>
  <c r="U142" i="1" s="1"/>
  <c r="V142" i="1" s="1"/>
  <c r="T421" i="1"/>
  <c r="S139" i="1"/>
  <c r="T139" i="1" s="1"/>
  <c r="U139" i="1" s="1"/>
  <c r="S100" i="1"/>
  <c r="T168" i="1"/>
  <c r="U168" i="1" s="1"/>
  <c r="S401" i="1"/>
  <c r="S125" i="1"/>
  <c r="S130" i="1"/>
  <c r="S110" i="1"/>
  <c r="T110" i="1" s="1"/>
  <c r="U110" i="1" s="1"/>
  <c r="S419" i="1"/>
  <c r="T419" i="1" s="1"/>
  <c r="AB416" i="1"/>
  <c r="AC416" i="1" s="1"/>
  <c r="AD416" i="1" s="1"/>
  <c r="S416" i="1"/>
  <c r="S394" i="1"/>
  <c r="T394" i="1" s="1"/>
  <c r="T176" i="1"/>
  <c r="S257" i="1"/>
  <c r="S317" i="1"/>
  <c r="S396" i="1"/>
  <c r="T396" i="1" s="1"/>
  <c r="U396" i="1" s="1"/>
  <c r="V396" i="1" s="1"/>
  <c r="S200" i="1"/>
  <c r="S235" i="1"/>
  <c r="T235" i="1" s="1"/>
  <c r="S140" i="1"/>
  <c r="S375" i="1"/>
  <c r="AC94" i="1"/>
  <c r="AD94" i="1" s="1"/>
  <c r="AB228" i="1"/>
  <c r="AC228" i="1" s="1"/>
  <c r="AD228" i="1" s="1"/>
  <c r="AE228" i="1" s="1"/>
  <c r="S228" i="1"/>
  <c r="T228" i="1" s="1"/>
  <c r="U228" i="1" s="1"/>
  <c r="S101" i="1"/>
  <c r="S342" i="1"/>
  <c r="T342" i="1" s="1"/>
  <c r="AB230" i="1"/>
  <c r="AC230" i="1" s="1"/>
  <c r="S230" i="1"/>
  <c r="T230" i="1" s="1"/>
  <c r="AB311" i="1"/>
  <c r="AC311" i="1" s="1"/>
  <c r="AD311" i="1" s="1"/>
  <c r="S382" i="1"/>
  <c r="T382" i="1" s="1"/>
  <c r="AB269" i="1"/>
  <c r="AC269" i="1" s="1"/>
  <c r="S269" i="1"/>
  <c r="T269" i="1" s="1"/>
  <c r="U269" i="1" s="1"/>
  <c r="V269" i="1" s="1"/>
  <c r="S429" i="1"/>
  <c r="T429" i="1" s="1"/>
  <c r="AB240" i="1"/>
  <c r="AC240" i="1" s="1"/>
  <c r="AD240" i="1" s="1"/>
  <c r="S240" i="1"/>
  <c r="S388" i="1"/>
  <c r="S312" i="1"/>
  <c r="T312" i="1" s="1"/>
  <c r="U312" i="1" s="1"/>
  <c r="S95" i="1"/>
  <c r="T95" i="1" s="1"/>
  <c r="AB352" i="1"/>
  <c r="AC352" i="1" s="1"/>
  <c r="AD352" i="1" s="1"/>
  <c r="S352" i="1"/>
  <c r="T352" i="1" s="1"/>
  <c r="S175" i="1"/>
  <c r="S99" i="1"/>
  <c r="T99" i="1" s="1"/>
  <c r="S210" i="1"/>
  <c r="S288" i="1"/>
  <c r="S343" i="1"/>
  <c r="T343" i="1" s="1"/>
  <c r="S91" i="1"/>
  <c r="S92" i="1"/>
  <c r="T92" i="1" s="1"/>
  <c r="S350" i="1"/>
  <c r="AB358" i="1"/>
  <c r="AC358" i="1" s="1"/>
  <c r="AD358" i="1" s="1"/>
  <c r="S358" i="1"/>
  <c r="T358" i="1" s="1"/>
  <c r="T307" i="1"/>
  <c r="S426" i="1"/>
  <c r="U280" i="1"/>
  <c r="V280" i="1" s="1"/>
  <c r="S403" i="1"/>
  <c r="T403" i="1" s="1"/>
  <c r="AB381" i="1"/>
  <c r="AC381" i="1" s="1"/>
  <c r="S381" i="1"/>
  <c r="AB373" i="1"/>
  <c r="AC373" i="1" s="1"/>
  <c r="S373" i="1"/>
  <c r="S349" i="1"/>
  <c r="AC400" i="1"/>
  <c r="AC344" i="1"/>
  <c r="AB220" i="1"/>
  <c r="S220" i="1"/>
  <c r="AB222" i="1"/>
  <c r="S222" i="1"/>
  <c r="T222" i="1" s="1"/>
  <c r="S231" i="1"/>
  <c r="S119" i="1"/>
  <c r="AC108" i="1"/>
  <c r="AD108" i="1" s="1"/>
  <c r="AE108" i="1" s="1"/>
  <c r="AF108" i="1" s="1"/>
  <c r="AB395" i="1"/>
  <c r="S395" i="1"/>
  <c r="T395" i="1" s="1"/>
  <c r="AB126" i="1"/>
  <c r="AC126" i="1" s="1"/>
  <c r="T126" i="1"/>
  <c r="S242" i="1"/>
  <c r="T242" i="1" s="1"/>
  <c r="U242" i="1" s="1"/>
  <c r="S335" i="1"/>
  <c r="AB243" i="1"/>
  <c r="AC243" i="1" s="1"/>
  <c r="AD243" i="1" s="1"/>
  <c r="AE243" i="1" s="1"/>
  <c r="S243" i="1"/>
  <c r="T243" i="1" s="1"/>
  <c r="T387" i="1"/>
  <c r="U152" i="1"/>
  <c r="V152" i="1" s="1"/>
  <c r="W152" i="1" s="1"/>
  <c r="X152" i="1" s="1"/>
  <c r="S68" i="1"/>
  <c r="T143" i="1"/>
  <c r="U143" i="1" s="1"/>
  <c r="V143" i="1" s="1"/>
  <c r="S324" i="1"/>
  <c r="T367" i="1"/>
  <c r="AB232" i="1"/>
  <c r="AC232" i="1" s="1"/>
  <c r="T232" i="1"/>
  <c r="S118" i="1"/>
  <c r="T118" i="1" s="1"/>
  <c r="S111" i="1"/>
  <c r="T194" i="1"/>
  <c r="AB296" i="1"/>
  <c r="AC296" i="1" s="1"/>
  <c r="AD296" i="1" s="1"/>
  <c r="T296" i="1"/>
  <c r="U296" i="1" s="1"/>
  <c r="V296" i="1" s="1"/>
  <c r="W296" i="1" s="1"/>
  <c r="X296" i="1" s="1"/>
  <c r="T253" i="1"/>
  <c r="S267" i="1"/>
  <c r="S74" i="1"/>
  <c r="S121" i="1"/>
  <c r="S390" i="1"/>
  <c r="T390" i="1" s="1"/>
  <c r="T128" i="1"/>
  <c r="U128" i="1" s="1"/>
  <c r="V128" i="1" s="1"/>
  <c r="W128" i="1" s="1"/>
  <c r="S216" i="1"/>
  <c r="S195" i="1"/>
  <c r="S262" i="1"/>
  <c r="S245" i="1"/>
  <c r="AB247" i="1"/>
  <c r="T247" i="1"/>
  <c r="U247" i="1" s="1"/>
  <c r="T120" i="1"/>
  <c r="AB236" i="1"/>
  <c r="AC236" i="1" s="1"/>
  <c r="S236" i="1"/>
  <c r="S336" i="1"/>
  <c r="S124" i="1"/>
  <c r="S217" i="1"/>
  <c r="S229" i="1"/>
  <c r="T229" i="1" s="1"/>
  <c r="AB353" i="1"/>
  <c r="AC353" i="1" s="1"/>
  <c r="S353" i="1"/>
  <c r="T353" i="1" s="1"/>
  <c r="T191" i="1"/>
  <c r="U191" i="1" s="1"/>
  <c r="V191" i="1" s="1"/>
  <c r="AB337" i="1"/>
  <c r="AC337" i="1" s="1"/>
  <c r="U337" i="1"/>
  <c r="V337" i="1" s="1"/>
  <c r="AB285" i="1"/>
  <c r="AC285" i="1" s="1"/>
  <c r="AD285" i="1" s="1"/>
  <c r="T196" i="1"/>
  <c r="U196" i="1" s="1"/>
  <c r="AB79" i="1"/>
  <c r="S79" i="1"/>
  <c r="T79" i="1" s="1"/>
  <c r="AB282" i="1"/>
  <c r="S282" i="1"/>
  <c r="T297" i="1"/>
  <c r="AB368" i="1"/>
  <c r="AC368" i="1" s="1"/>
  <c r="S368" i="1"/>
  <c r="T368" i="1" s="1"/>
  <c r="S132" i="1"/>
  <c r="AB289" i="1"/>
  <c r="S289" i="1"/>
  <c r="T289" i="1" s="1"/>
  <c r="T366" i="1"/>
  <c r="U144" i="1"/>
  <c r="V144" i="1" s="1"/>
  <c r="S399" i="1"/>
  <c r="T399" i="1" s="1"/>
  <c r="T199" i="1"/>
  <c r="S330" i="1"/>
  <c r="S344" i="1"/>
  <c r="S285" i="1"/>
  <c r="T285" i="1" s="1"/>
  <c r="S311" i="1"/>
  <c r="T311" i="1" s="1"/>
  <c r="T147" i="1"/>
  <c r="U147" i="1" s="1"/>
  <c r="V147" i="1" s="1"/>
  <c r="S293" i="1"/>
  <c r="S276" i="1"/>
  <c r="S286" i="1"/>
  <c r="T286" i="1" s="1"/>
  <c r="AE406" i="1"/>
  <c r="S272" i="1"/>
  <c r="T272" i="1" s="1"/>
  <c r="S393" i="1"/>
  <c r="S170" i="1"/>
  <c r="AB135" i="1"/>
  <c r="AC135" i="1" s="1"/>
  <c r="T135" i="1"/>
  <c r="U135" i="1" s="1"/>
  <c r="S299" i="1"/>
  <c r="AB213" i="1"/>
  <c r="AC213" i="1" s="1"/>
  <c r="AD213" i="1" s="1"/>
  <c r="S213" i="1"/>
  <c r="S234" i="1"/>
  <c r="U284" i="1"/>
  <c r="S75" i="1"/>
  <c r="AB66" i="1"/>
  <c r="AC66" i="1" s="1"/>
  <c r="AD66" i="1" s="1"/>
  <c r="S66" i="1"/>
  <c r="S183" i="1"/>
  <c r="T183" i="1" s="1"/>
  <c r="U183" i="1" s="1"/>
  <c r="AB238" i="1"/>
  <c r="S238" i="1"/>
  <c r="S246" i="1"/>
  <c r="T316" i="1"/>
  <c r="AB361" i="1"/>
  <c r="T209" i="1"/>
  <c r="U209" i="1" s="1"/>
  <c r="AB209" i="1"/>
  <c r="AB129" i="1"/>
  <c r="AC129" i="1" s="1"/>
  <c r="S129" i="1"/>
  <c r="T129" i="1" s="1"/>
  <c r="U129" i="1" s="1"/>
  <c r="S400" i="1"/>
  <c r="T400" i="1" s="1"/>
  <c r="AB287" i="1"/>
  <c r="AC287" i="1" s="1"/>
  <c r="AD287" i="1" s="1"/>
  <c r="S287" i="1"/>
  <c r="T287" i="1" s="1"/>
  <c r="U287" i="1" s="1"/>
  <c r="T364" i="1"/>
  <c r="U364" i="1" s="1"/>
  <c r="S113" i="1"/>
  <c r="T414" i="1"/>
  <c r="AB131" i="1"/>
  <c r="AC131" i="1" s="1"/>
  <c r="AD131" i="1" s="1"/>
  <c r="T131" i="1"/>
  <c r="U131" i="1" s="1"/>
  <c r="V131" i="1" s="1"/>
  <c r="AB218" i="1"/>
  <c r="AC218" i="1" s="1"/>
  <c r="AD218" i="1" s="1"/>
  <c r="AE218" i="1" s="1"/>
  <c r="S218" i="1"/>
  <c r="T218" i="1" s="1"/>
  <c r="U218" i="1" s="1"/>
  <c r="U73" i="1"/>
  <c r="V73" i="1" s="1"/>
  <c r="T290" i="1"/>
  <c r="U290" i="1" s="1"/>
  <c r="AB408" i="1"/>
  <c r="AC408" i="1" s="1"/>
  <c r="S408" i="1"/>
  <c r="S226" i="1"/>
  <c r="S322" i="1"/>
  <c r="T138" i="1"/>
  <c r="U138" i="1" s="1"/>
  <c r="V138" i="1" s="1"/>
  <c r="W138" i="1" s="1"/>
  <c r="S104" i="1"/>
  <c r="T104" i="1" s="1"/>
  <c r="T318" i="1"/>
  <c r="U318" i="1" s="1"/>
  <c r="S149" i="1"/>
  <c r="T149" i="1" s="1"/>
  <c r="S115" i="1"/>
  <c r="T115" i="1" s="1"/>
  <c r="S425" i="1"/>
  <c r="T425" i="1" s="1"/>
  <c r="S116" i="1"/>
  <c r="T116" i="1" s="1"/>
  <c r="AB256" i="1"/>
  <c r="S256" i="1"/>
  <c r="T256" i="1" s="1"/>
  <c r="U256" i="1" s="1"/>
  <c r="V256" i="1" s="1"/>
  <c r="AB309" i="1"/>
  <c r="AC309" i="1" s="1"/>
  <c r="AD309" i="1" s="1"/>
  <c r="T309" i="1"/>
  <c r="U309" i="1" s="1"/>
  <c r="S80" i="1"/>
  <c r="T80" i="1" s="1"/>
  <c r="S137" i="1"/>
  <c r="AC169" i="1"/>
  <c r="AB338" i="1"/>
  <c r="AC338" i="1" s="1"/>
  <c r="AD338" i="1" s="1"/>
  <c r="AE338" i="1" s="1"/>
  <c r="S338" i="1"/>
  <c r="T338" i="1" s="1"/>
  <c r="AB233" i="1"/>
  <c r="AC233" i="1" s="1"/>
  <c r="AD233" i="1" s="1"/>
  <c r="S233" i="1"/>
  <c r="T78" i="1"/>
  <c r="S134" i="1"/>
  <c r="AB424" i="1"/>
  <c r="AC424" i="1" s="1"/>
  <c r="AD424" i="1" s="1"/>
  <c r="S424" i="1"/>
  <c r="AB219" i="1"/>
  <c r="AC219" i="1" s="1"/>
  <c r="AD219" i="1" s="1"/>
  <c r="AB402" i="1"/>
  <c r="AC402" i="1" s="1"/>
  <c r="S402" i="1"/>
  <c r="T402" i="1" s="1"/>
  <c r="AC173" i="1"/>
  <c r="AC167" i="1"/>
  <c r="AD167" i="1" s="1"/>
  <c r="AB201" i="1"/>
  <c r="AC201" i="1" s="1"/>
  <c r="AD201" i="1" s="1"/>
  <c r="S201" i="1"/>
  <c r="T201" i="1" s="1"/>
  <c r="AB259" i="1"/>
  <c r="AC259" i="1" s="1"/>
  <c r="S259" i="1"/>
  <c r="AB327" i="1"/>
  <c r="AC327" i="1" s="1"/>
  <c r="AD327" i="1" s="1"/>
  <c r="AE327" i="1" s="1"/>
  <c r="AF327" i="1" s="1"/>
  <c r="S94" i="1"/>
  <c r="T94" i="1" s="1"/>
  <c r="AB263" i="1"/>
  <c r="U263" i="1"/>
  <c r="V263" i="1" s="1"/>
  <c r="AB415" i="1"/>
  <c r="AC415" i="1" s="1"/>
  <c r="AD415" i="1" s="1"/>
  <c r="S415" i="1"/>
  <c r="S160" i="1"/>
  <c r="T160" i="1" s="1"/>
  <c r="U160" i="1" s="1"/>
  <c r="AB81" i="1"/>
  <c r="T81" i="1"/>
  <c r="AB405" i="1"/>
  <c r="AC405" i="1" s="1"/>
  <c r="AD405" i="1" s="1"/>
  <c r="S405" i="1"/>
  <c r="T405" i="1" s="1"/>
  <c r="AB153" i="1"/>
  <c r="S153" i="1"/>
  <c r="T153" i="1" s="1"/>
  <c r="S82" i="1"/>
  <c r="T82" i="1" s="1"/>
  <c r="U82" i="1" s="1"/>
  <c r="V82" i="1" s="1"/>
  <c r="S325" i="1"/>
  <c r="T325" i="1" s="1"/>
  <c r="S331" i="1"/>
  <c r="T331" i="1" s="1"/>
  <c r="S219" i="1"/>
  <c r="T219" i="1" s="1"/>
  <c r="S361" i="1"/>
  <c r="T361" i="1" s="1"/>
  <c r="U361" i="1" s="1"/>
  <c r="S155" i="1"/>
  <c r="T155" i="1" s="1"/>
  <c r="S109" i="1"/>
  <c r="T109" i="1" s="1"/>
  <c r="S300" i="1"/>
  <c r="S277" i="1"/>
  <c r="T277" i="1" s="1"/>
  <c r="S204" i="1"/>
  <c r="S273" i="1"/>
  <c r="S413" i="1"/>
  <c r="T413" i="1" s="1"/>
  <c r="S133" i="1"/>
  <c r="T133" i="1" s="1"/>
  <c r="T251" i="1"/>
  <c r="U251" i="1" s="1"/>
  <c r="T268" i="1"/>
  <c r="U268" i="1" s="1"/>
  <c r="S122" i="1"/>
  <c r="S397" i="1"/>
  <c r="T397" i="1" s="1"/>
  <c r="S261" i="1"/>
  <c r="S407" i="1"/>
  <c r="S117" i="1"/>
  <c r="S305" i="1"/>
  <c r="S159" i="1"/>
  <c r="T159" i="1" s="1"/>
  <c r="S369" i="1"/>
  <c r="AC382" i="1"/>
  <c r="AD382" i="1" s="1"/>
  <c r="T98" i="1"/>
  <c r="AC364" i="1"/>
  <c r="AB141" i="1"/>
  <c r="T141" i="1"/>
  <c r="AB411" i="1"/>
  <c r="T411" i="1"/>
  <c r="AB86" i="1"/>
  <c r="AC86" i="1" s="1"/>
  <c r="AD86" i="1" s="1"/>
  <c r="S86" i="1"/>
  <c r="T86" i="1" s="1"/>
  <c r="T90" i="1"/>
  <c r="S302" i="1"/>
  <c r="T302" i="1" s="1"/>
  <c r="S190" i="1"/>
  <c r="T190" i="1" s="1"/>
  <c r="U190" i="1" s="1"/>
  <c r="S197" i="1"/>
  <c r="T197" i="1" s="1"/>
  <c r="S362" i="1"/>
  <c r="S333" i="1"/>
  <c r="T333" i="1" s="1"/>
  <c r="S357" i="1"/>
  <c r="S323" i="1"/>
  <c r="T323" i="1" s="1"/>
  <c r="S164" i="1"/>
  <c r="T164" i="1" s="1"/>
  <c r="S206" i="1"/>
  <c r="S182" i="1"/>
  <c r="S347" i="1"/>
  <c r="T347" i="1" s="1"/>
  <c r="S177" i="1"/>
  <c r="T177" i="1" s="1"/>
  <c r="T223" i="1"/>
  <c r="U223" i="1" s="1"/>
  <c r="V223" i="1" s="1"/>
  <c r="AC314" i="1"/>
  <c r="AD314" i="1" s="1"/>
  <c r="T345" i="1"/>
  <c r="S192" i="1"/>
  <c r="T192" i="1" s="1"/>
  <c r="AB306" i="1"/>
  <c r="S306" i="1"/>
  <c r="T306" i="1" s="1"/>
  <c r="U306" i="1" s="1"/>
  <c r="V306" i="1" s="1"/>
  <c r="S203" i="1"/>
  <c r="T203" i="1" s="1"/>
  <c r="U203" i="1" s="1"/>
  <c r="S278" i="1"/>
  <c r="S260" i="1"/>
  <c r="T260" i="1" s="1"/>
  <c r="S151" i="1"/>
  <c r="S279" i="1"/>
  <c r="T279" i="1" s="1"/>
  <c r="U319" i="1"/>
  <c r="S72" i="1"/>
  <c r="T72" i="1" s="1"/>
  <c r="AB224" i="1"/>
  <c r="AC224" i="1" s="1"/>
  <c r="AD224" i="1" s="1"/>
  <c r="U224" i="1"/>
  <c r="S326" i="1"/>
  <c r="T326" i="1" s="1"/>
  <c r="U326" i="1" s="1"/>
  <c r="S136" i="1"/>
  <c r="AB258" i="1"/>
  <c r="S258" i="1"/>
  <c r="T258" i="1" s="1"/>
  <c r="AB165" i="1"/>
  <c r="S165" i="1"/>
  <c r="T165" i="1" s="1"/>
  <c r="AC295" i="1"/>
  <c r="U389" i="1"/>
  <c r="V389" i="1" s="1"/>
  <c r="W389" i="1" s="1"/>
  <c r="S105" i="1"/>
  <c r="S423" i="1"/>
  <c r="T423" i="1" s="1"/>
  <c r="U167" i="1"/>
  <c r="U227" i="1"/>
  <c r="V227" i="1" s="1"/>
  <c r="W227" i="1" s="1"/>
  <c r="U340" i="1"/>
  <c r="V340" i="1" s="1"/>
  <c r="T186" i="1"/>
  <c r="U186" i="1" s="1"/>
  <c r="V186" i="1" s="1"/>
  <c r="S327" i="1"/>
  <c r="S254" i="1"/>
  <c r="T254" i="1" s="1"/>
  <c r="S392" i="1"/>
  <c r="AC291" i="1"/>
  <c r="AD291" i="1" s="1"/>
  <c r="AE291" i="1" s="1"/>
  <c r="T377" i="1"/>
  <c r="S106" i="1"/>
  <c r="S427" i="1"/>
  <c r="S249" i="1"/>
  <c r="AB264" i="1"/>
  <c r="S264" i="1"/>
  <c r="T264" i="1" s="1"/>
  <c r="AB379" i="1"/>
  <c r="AC379" i="1" s="1"/>
  <c r="AD379" i="1" s="1"/>
  <c r="AE379" i="1" s="1"/>
  <c r="S379" i="1"/>
  <c r="AB365" i="1"/>
  <c r="AC365" i="1" s="1"/>
  <c r="S365" i="1"/>
  <c r="T365" i="1" s="1"/>
  <c r="AB252" i="1"/>
  <c r="AC252" i="1" s="1"/>
  <c r="AD252" i="1" s="1"/>
  <c r="AB188" i="1"/>
  <c r="AB351" i="1"/>
  <c r="AC351" i="1" s="1"/>
  <c r="AD351" i="1" s="1"/>
  <c r="AE351" i="1" s="1"/>
  <c r="AF351" i="1" s="1"/>
  <c r="AB156" i="1"/>
  <c r="S156" i="1"/>
  <c r="T156" i="1" s="1"/>
  <c r="AB107" i="1"/>
  <c r="AB166" i="1"/>
  <c r="AB370" i="1"/>
  <c r="AC370" i="1" s="1"/>
  <c r="S370" i="1"/>
  <c r="T370" i="1" s="1"/>
  <c r="AB237" i="1"/>
  <c r="AC237" i="1" s="1"/>
  <c r="S237" i="1"/>
  <c r="AC377" i="1"/>
  <c r="AB112" i="1"/>
  <c r="AC112" i="1" s="1"/>
  <c r="T334" i="1"/>
  <c r="U315" i="1"/>
  <c r="V315" i="1" s="1"/>
  <c r="T180" i="1"/>
  <c r="U180" i="1" s="1"/>
  <c r="V180" i="1" s="1"/>
  <c r="V172" i="1"/>
  <c r="U404" i="1"/>
  <c r="V404" i="1" s="1"/>
  <c r="W404" i="1" s="1"/>
  <c r="X404" i="1" s="1"/>
  <c r="S313" i="1"/>
  <c r="T313" i="1" s="1"/>
  <c r="S292" i="1"/>
  <c r="T292" i="1" s="1"/>
  <c r="AB321" i="1"/>
  <c r="S321" i="1"/>
  <c r="U376" i="1"/>
  <c r="AB89" i="1"/>
  <c r="AC89" i="1" s="1"/>
  <c r="S89" i="1"/>
  <c r="AB428" i="1"/>
  <c r="AC428" i="1" s="1"/>
  <c r="S428" i="1"/>
  <c r="AB208" i="1"/>
  <c r="AC208" i="1" s="1"/>
  <c r="AC334" i="1"/>
  <c r="AD334" i="1" s="1"/>
  <c r="AB114" i="1"/>
  <c r="S114" i="1"/>
  <c r="T114" i="1" s="1"/>
  <c r="U114" i="1" s="1"/>
  <c r="AB96" i="1"/>
  <c r="AC96" i="1" s="1"/>
  <c r="AD96" i="1" s="1"/>
  <c r="U96" i="1"/>
  <c r="V96" i="1" s="1"/>
  <c r="W96" i="1" s="1"/>
  <c r="S295" i="1"/>
  <c r="U410" i="1"/>
  <c r="S208" i="1"/>
  <c r="AB215" i="1"/>
  <c r="AC215" i="1" s="1"/>
  <c r="S215" i="1"/>
  <c r="AB391" i="1"/>
  <c r="AC391" i="1" s="1"/>
  <c r="T391" i="1"/>
  <c r="AB294" i="1"/>
  <c r="T294" i="1"/>
  <c r="AB168" i="1"/>
  <c r="AC168" i="1" s="1"/>
  <c r="AB70" i="1"/>
  <c r="S70" i="1"/>
  <c r="T70" i="1" s="1"/>
  <c r="AB123" i="1"/>
  <c r="AB205" i="1"/>
  <c r="T205" i="1"/>
  <c r="S320" i="1"/>
  <c r="AB84" i="1"/>
  <c r="AC84" i="1" s="1"/>
  <c r="AD84" i="1" s="1"/>
  <c r="T84" i="1"/>
  <c r="U84" i="1" s="1"/>
  <c r="V84" i="1" s="1"/>
  <c r="W84" i="1" s="1"/>
  <c r="AB374" i="1"/>
  <c r="AC374" i="1" s="1"/>
  <c r="AD374" i="1" s="1"/>
  <c r="AB332" i="1"/>
  <c r="AC332" i="1" s="1"/>
  <c r="AB271" i="1"/>
  <c r="AC271" i="1" s="1"/>
  <c r="AD271" i="1" s="1"/>
  <c r="T271" i="1"/>
  <c r="AC308" i="1"/>
  <c r="AD308" i="1" s="1"/>
  <c r="AB380" i="1"/>
  <c r="AC380" i="1" s="1"/>
  <c r="AD380" i="1" s="1"/>
  <c r="S380" i="1"/>
  <c r="AB171" i="1"/>
  <c r="S171" i="1"/>
  <c r="T398" i="1"/>
  <c r="U398" i="1" s="1"/>
  <c r="S166" i="1"/>
  <c r="T166" i="1" s="1"/>
  <c r="U412" i="1"/>
  <c r="S339" i="1"/>
  <c r="S332" i="1"/>
  <c r="S162" i="1"/>
  <c r="T241" i="1"/>
  <c r="U241" i="1" s="1"/>
  <c r="V241" i="1" s="1"/>
  <c r="T383" i="1"/>
  <c r="AC301" i="1"/>
  <c r="AD301" i="1" s="1"/>
  <c r="S188" i="1"/>
  <c r="T188" i="1" s="1"/>
  <c r="S112" i="1"/>
  <c r="S351" i="1"/>
  <c r="AC158" i="1"/>
  <c r="AC160" i="1"/>
  <c r="U88" i="1"/>
  <c r="V88" i="1" s="1"/>
  <c r="S418" i="1"/>
  <c r="T418" i="1" s="1"/>
  <c r="U418" i="1" s="1"/>
  <c r="AB148" i="1"/>
  <c r="AB378" i="1"/>
  <c r="AB298" i="1"/>
  <c r="AB157" i="1"/>
  <c r="AB150" i="1"/>
  <c r="S150" i="1"/>
  <c r="AB354" i="1"/>
  <c r="S354" i="1"/>
  <c r="T354" i="1" s="1"/>
  <c r="AC227" i="1"/>
  <c r="AB185" i="1"/>
  <c r="T185" i="1"/>
  <c r="U185" i="1" s="1"/>
  <c r="V185" i="1" s="1"/>
  <c r="AC266" i="1"/>
  <c r="AD266" i="1" s="1"/>
  <c r="AE266" i="1" s="1"/>
  <c r="AF266" i="1" s="1"/>
  <c r="AB180" i="1"/>
  <c r="AC180" i="1" s="1"/>
  <c r="AB187" i="1"/>
  <c r="AC187" i="1" s="1"/>
  <c r="AD187" i="1" s="1"/>
  <c r="AE187" i="1" s="1"/>
  <c r="AF187" i="1" s="1"/>
  <c r="AB193" i="1"/>
  <c r="AC193" i="1" s="1"/>
  <c r="AD193" i="1" s="1"/>
  <c r="S193" i="1"/>
  <c r="AB292" i="1"/>
  <c r="AC292" i="1" s="1"/>
  <c r="AD292" i="1" s="1"/>
  <c r="AB281" i="1"/>
  <c r="T281" i="1"/>
  <c r="U281" i="1" s="1"/>
  <c r="AB102" i="1"/>
  <c r="AC102" i="1" s="1"/>
  <c r="AD102" i="1" s="1"/>
  <c r="T102" i="1"/>
  <c r="S329" i="1"/>
  <c r="AB202" i="1"/>
  <c r="AC202" i="1" s="1"/>
  <c r="T202" i="1"/>
  <c r="S173" i="1"/>
  <c r="S348" i="1"/>
  <c r="S371" i="1"/>
  <c r="U174" i="1"/>
  <c r="V174" i="1" s="1"/>
  <c r="S374" i="1"/>
  <c r="T374" i="1" s="1"/>
  <c r="U374" i="1" s="1"/>
  <c r="V374" i="1" s="1"/>
  <c r="S187" i="1"/>
  <c r="T187" i="1" s="1"/>
  <c r="T250" i="1"/>
  <c r="U250" i="1" s="1"/>
  <c r="S83" i="1"/>
  <c r="T83" i="1" s="1"/>
  <c r="T127" i="1"/>
  <c r="S298" i="1"/>
  <c r="S221" i="1"/>
  <c r="S107" i="1"/>
  <c r="S308" i="1"/>
  <c r="T308" i="1" s="1"/>
  <c r="U308" i="1" s="1"/>
  <c r="AE385" i="1"/>
  <c r="AB87" i="1"/>
  <c r="AC87" i="1" s="1"/>
  <c r="AD87" i="1" s="1"/>
  <c r="AB414" i="1"/>
  <c r="AC414" i="1" s="1"/>
  <c r="AD414" i="1" s="1"/>
  <c r="AB199" i="1"/>
  <c r="AC199" i="1" s="1"/>
  <c r="AB345" i="1"/>
  <c r="AB226" i="1"/>
  <c r="AC226" i="1" s="1"/>
  <c r="AB410" i="1"/>
  <c r="AB335" i="1"/>
  <c r="AB164" i="1"/>
  <c r="AC164" i="1" s="1"/>
  <c r="AB133" i="1"/>
  <c r="AC133" i="1" s="1"/>
  <c r="AD133" i="1" s="1"/>
  <c r="AB124" i="1"/>
  <c r="AB217" i="1"/>
  <c r="AB250" i="1"/>
  <c r="AC250" i="1" s="1"/>
  <c r="AD250" i="1" s="1"/>
  <c r="AB297" i="1"/>
  <c r="AB105" i="1"/>
  <c r="AB343" i="1"/>
  <c r="AC343" i="1" s="1"/>
  <c r="AD343" i="1" s="1"/>
  <c r="AB78" i="1"/>
  <c r="AB293" i="1"/>
  <c r="AB331" i="1"/>
  <c r="AB409" i="1"/>
  <c r="AB119" i="1"/>
  <c r="AB348" i="1"/>
  <c r="AB393" i="1"/>
  <c r="AB270" i="1"/>
  <c r="AB88" i="1"/>
  <c r="AC88" i="1" s="1"/>
  <c r="AD88" i="1" s="1"/>
  <c r="AB244" i="1"/>
  <c r="AC244" i="1" s="1"/>
  <c r="AD244" i="1" s="1"/>
  <c r="AB316" i="1"/>
  <c r="AB104" i="1"/>
  <c r="AC104" i="1" s="1"/>
  <c r="AD104" i="1" s="1"/>
  <c r="AB387" i="1"/>
  <c r="AB372" i="1"/>
  <c r="AB376" i="1"/>
  <c r="AB122" i="1"/>
  <c r="AB200" i="1"/>
  <c r="AC200" i="1" s="1"/>
  <c r="AD200" i="1" s="1"/>
  <c r="AB223" i="1"/>
  <c r="AC223" i="1" s="1"/>
  <c r="AB231" i="1"/>
  <c r="AB401" i="1"/>
  <c r="AC401" i="1" s="1"/>
  <c r="AD401" i="1" s="1"/>
  <c r="AB138" i="1"/>
  <c r="AB147" i="1"/>
  <c r="AC147" i="1" s="1"/>
  <c r="AD147" i="1" s="1"/>
  <c r="AB323" i="1"/>
  <c r="AB366" i="1"/>
  <c r="AC366" i="1" s="1"/>
  <c r="AB207" i="1"/>
  <c r="AC207" i="1" s="1"/>
  <c r="AB175" i="1"/>
  <c r="AC175" i="1" s="1"/>
  <c r="AD175" i="1" s="1"/>
  <c r="AB418" i="1"/>
  <c r="AB336" i="1"/>
  <c r="AC336" i="1" s="1"/>
  <c r="AD336" i="1" s="1"/>
  <c r="AB320" i="1"/>
  <c r="AB67" i="1"/>
  <c r="AB98" i="1"/>
  <c r="AC98" i="1" s="1"/>
  <c r="AD98" i="1" s="1"/>
  <c r="AB356" i="1"/>
  <c r="AC356" i="1" s="1"/>
  <c r="AB290" i="1"/>
  <c r="AC290" i="1" s="1"/>
  <c r="AB72" i="1"/>
  <c r="AC72" i="1" s="1"/>
  <c r="AD72" i="1" s="1"/>
  <c r="AE72" i="1" s="1"/>
  <c r="AF72" i="1" s="1"/>
  <c r="AB326" i="1"/>
  <c r="AB196" i="1"/>
  <c r="AB132" i="1"/>
  <c r="AC132" i="1" s="1"/>
  <c r="AD132" i="1" s="1"/>
  <c r="AB203" i="1"/>
  <c r="AB155" i="1"/>
  <c r="AC155" i="1" s="1"/>
  <c r="AD155" i="1" s="1"/>
  <c r="AB268" i="1"/>
  <c r="AB229" i="1"/>
  <c r="AB198" i="1"/>
  <c r="AB317" i="1"/>
  <c r="AB128" i="1"/>
  <c r="AB235" i="1"/>
  <c r="AB91" i="1"/>
  <c r="AB115" i="1"/>
  <c r="AB120" i="1"/>
  <c r="AC120" i="1" s="1"/>
  <c r="AB191" i="1"/>
  <c r="AC191" i="1" s="1"/>
  <c r="AD191" i="1" s="1"/>
  <c r="AB329" i="1"/>
  <c r="AC329" i="1" s="1"/>
  <c r="AD329" i="1" s="1"/>
  <c r="AB423" i="1"/>
  <c r="AB279" i="1"/>
  <c r="AC279" i="1" s="1"/>
  <c r="AB127" i="1"/>
  <c r="AB346" i="1"/>
  <c r="AB349" i="1"/>
  <c r="AC349" i="1" s="1"/>
  <c r="AD349" i="1" s="1"/>
  <c r="AB80" i="1"/>
  <c r="AC80" i="1" s="1"/>
  <c r="AB137" i="1"/>
  <c r="AC137" i="1" s="1"/>
  <c r="AD137" i="1" s="1"/>
  <c r="AB146" i="1"/>
  <c r="AB399" i="1"/>
  <c r="AB369" i="1"/>
  <c r="AB242" i="1"/>
  <c r="AB248" i="1"/>
  <c r="AC248" i="1" s="1"/>
  <c r="AD248" i="1" s="1"/>
  <c r="AB398" i="1"/>
  <c r="AC398" i="1" s="1"/>
  <c r="AB389" i="1"/>
  <c r="AB360" i="1"/>
  <c r="AB83" i="1"/>
  <c r="AC83" i="1" s="1"/>
  <c r="AD83" i="1" s="1"/>
  <c r="AB134" i="1"/>
  <c r="AC134" i="1" s="1"/>
  <c r="AB221" i="1"/>
  <c r="AC221" i="1" s="1"/>
  <c r="AB412" i="1"/>
  <c r="AB272" i="1"/>
  <c r="AC272" i="1" s="1"/>
  <c r="AD272" i="1" s="1"/>
  <c r="AE272" i="1" s="1"/>
  <c r="AB251" i="1"/>
  <c r="AB143" i="1"/>
  <c r="AB324" i="1"/>
  <c r="AB97" i="1"/>
  <c r="AC97" i="1" s="1"/>
  <c r="AD97" i="1" s="1"/>
  <c r="AB426" i="1"/>
  <c r="AC426" i="1" s="1"/>
  <c r="AB425" i="1"/>
  <c r="AC425" i="1" s="1"/>
  <c r="AB392" i="1"/>
  <c r="AB69" i="1"/>
  <c r="R58" i="1"/>
  <c r="R59" i="1" s="1"/>
  <c r="Y39" i="1" s="1"/>
  <c r="AB178" i="1"/>
  <c r="AB186" i="1"/>
  <c r="AC186" i="1" s="1"/>
  <c r="AD186" i="1" s="1"/>
  <c r="AB422" i="1"/>
  <c r="AB383" i="1"/>
  <c r="AC383" i="1" s="1"/>
  <c r="AB214" i="1"/>
  <c r="AB396" i="1"/>
  <c r="AB284" i="1"/>
  <c r="AB177" i="1"/>
  <c r="AC177" i="1" s="1"/>
  <c r="AD177" i="1" s="1"/>
  <c r="AB75" i="1"/>
  <c r="AC75" i="1" s="1"/>
  <c r="AD75" i="1" s="1"/>
  <c r="AB189" i="1"/>
  <c r="AC189" i="1" s="1"/>
  <c r="AD189" i="1" s="1"/>
  <c r="AB427" i="1"/>
  <c r="AC427" i="1" s="1"/>
  <c r="AD427" i="1" s="1"/>
  <c r="AB262" i="1"/>
  <c r="AB111" i="1"/>
  <c r="AB407" i="1"/>
  <c r="AB249" i="1"/>
  <c r="AB90" i="1"/>
  <c r="AC90" i="1" s="1"/>
  <c r="AD90" i="1" s="1"/>
  <c r="AB184" i="1"/>
  <c r="AC184" i="1" s="1"/>
  <c r="AB241" i="1"/>
  <c r="AC241" i="1" s="1"/>
  <c r="AD241" i="1" s="1"/>
  <c r="AB170" i="1"/>
  <c r="AB276" i="1"/>
  <c r="AB359" i="1"/>
  <c r="AB117" i="1"/>
  <c r="AB245" i="1"/>
  <c r="AC245" i="1" s="1"/>
  <c r="AD245" i="1" s="1"/>
  <c r="AB82" i="1"/>
  <c r="AB163" i="1"/>
  <c r="AC163" i="1" s="1"/>
  <c r="AD163" i="1" s="1"/>
  <c r="AB375" i="1"/>
  <c r="AB121" i="1"/>
  <c r="AC121" i="1" s="1"/>
  <c r="AB260" i="1"/>
  <c r="AB172" i="1"/>
  <c r="AC172" i="1" s="1"/>
  <c r="AD172" i="1" s="1"/>
  <c r="AB174" i="1"/>
  <c r="AB253" i="1"/>
  <c r="AB397" i="1"/>
  <c r="AC397" i="1" s="1"/>
  <c r="AD397" i="1" s="1"/>
  <c r="AB390" i="1"/>
  <c r="AB216" i="1"/>
  <c r="AC216" i="1" s="1"/>
  <c r="AD216" i="1" s="1"/>
  <c r="AB421" i="1"/>
  <c r="AC421" i="1" s="1"/>
  <c r="AD421" i="1" s="1"/>
  <c r="AE421" i="1" s="1"/>
  <c r="AB140" i="1"/>
  <c r="AC140" i="1" s="1"/>
  <c r="AB206" i="1"/>
  <c r="AC206" i="1" s="1"/>
  <c r="AB159" i="1"/>
  <c r="AC159" i="1" s="1"/>
  <c r="AB310" i="1"/>
  <c r="AB302" i="1"/>
  <c r="AB362" i="1"/>
  <c r="AC362" i="1" s="1"/>
  <c r="AD362" i="1" s="1"/>
  <c r="AB386" i="1"/>
  <c r="AC386" i="1" s="1"/>
  <c r="AD386" i="1" s="1"/>
  <c r="AE386" i="1" s="1"/>
  <c r="AB413" i="1"/>
  <c r="AC413" i="1" s="1"/>
  <c r="AD413" i="1" s="1"/>
  <c r="AB394" i="1"/>
  <c r="AC394" i="1" s="1"/>
  <c r="AD394" i="1" s="1"/>
  <c r="AB384" i="1"/>
  <c r="AC384" i="1" s="1"/>
  <c r="AB341" i="1"/>
  <c r="AB404" i="1"/>
  <c r="AC404" i="1" s="1"/>
  <c r="AB190" i="1"/>
  <c r="AB197" i="1"/>
  <c r="AC197" i="1" s="1"/>
  <c r="AB113" i="1"/>
  <c r="AC113" i="1" s="1"/>
  <c r="AD113" i="1" s="1"/>
  <c r="AE113" i="1" s="1"/>
  <c r="AB419" i="1"/>
  <c r="AB267" i="1"/>
  <c r="AB73" i="1"/>
  <c r="AC73" i="1" s="1"/>
  <c r="AD73" i="1" s="1"/>
  <c r="AB101" i="1"/>
  <c r="AC101" i="1" s="1"/>
  <c r="AB125" i="1"/>
  <c r="AC125" i="1" s="1"/>
  <c r="AD125" i="1" s="1"/>
  <c r="AB303" i="1"/>
  <c r="AC303" i="1" s="1"/>
  <c r="AB261" i="1"/>
  <c r="AB211" i="1"/>
  <c r="AB92" i="1"/>
  <c r="AC92" i="1" s="1"/>
  <c r="AB151" i="1"/>
  <c r="AB280" i="1"/>
  <c r="AC280" i="1" s="1"/>
  <c r="AD280" i="1" s="1"/>
  <c r="AB340" i="1"/>
  <c r="AC340" i="1" s="1"/>
  <c r="AD340" i="1" s="1"/>
  <c r="AE340" i="1" s="1"/>
  <c r="AB144" i="1"/>
  <c r="AB145" i="1"/>
  <c r="AC145" i="1" s="1"/>
  <c r="AB176" i="1"/>
  <c r="AB333" i="1"/>
  <c r="AC333" i="1" s="1"/>
  <c r="AD333" i="1" s="1"/>
  <c r="AB357" i="1"/>
  <c r="AB257" i="1"/>
  <c r="AB300" i="1"/>
  <c r="AB85" i="1"/>
  <c r="AC85" i="1" s="1"/>
  <c r="AB273" i="1"/>
  <c r="AC273" i="1" s="1"/>
  <c r="AD273" i="1" s="1"/>
  <c r="AB330" i="1"/>
  <c r="AB417" i="1"/>
  <c r="AC417" i="1" s="1"/>
  <c r="AB350" i="1"/>
  <c r="AB110" i="1"/>
  <c r="AC110" i="1" s="1"/>
  <c r="AB139" i="1"/>
  <c r="AB68" i="1"/>
  <c r="AC68" i="1" s="1"/>
  <c r="AD68" i="1" s="1"/>
  <c r="AB100" i="1"/>
  <c r="AB239" i="1"/>
  <c r="AB325" i="1"/>
  <c r="AC325" i="1" s="1"/>
  <c r="AB254" i="1"/>
  <c r="AB116" i="1"/>
  <c r="AC116" i="1" s="1"/>
  <c r="AD116" i="1" s="1"/>
  <c r="AB109" i="1"/>
  <c r="AC109" i="1" s="1"/>
  <c r="AD109" i="1" s="1"/>
  <c r="AB274" i="1"/>
  <c r="AC274" i="1" s="1"/>
  <c r="AB342" i="1"/>
  <c r="AB246" i="1"/>
  <c r="AC246" i="1" s="1"/>
  <c r="AB71" i="1"/>
  <c r="AC71" i="1" s="1"/>
  <c r="AD71" i="1" s="1"/>
  <c r="AB106" i="1"/>
  <c r="AB234" i="1"/>
  <c r="AC234" i="1" s="1"/>
  <c r="AD234" i="1" s="1"/>
  <c r="AB74" i="1"/>
  <c r="AB367" i="1"/>
  <c r="AB182" i="1"/>
  <c r="AB179" i="1"/>
  <c r="AB192" i="1"/>
  <c r="AC192" i="1" s="1"/>
  <c r="AD192" i="1" s="1"/>
  <c r="AB286" i="1"/>
  <c r="AB299" i="1"/>
  <c r="AC299" i="1" s="1"/>
  <c r="AB77" i="1"/>
  <c r="AB152" i="1"/>
  <c r="AB265" i="1"/>
  <c r="AB403" i="1"/>
  <c r="AC403" i="1" s="1"/>
  <c r="AD403" i="1" s="1"/>
  <c r="AB430" i="1"/>
  <c r="AC430" i="1" s="1"/>
  <c r="AB118" i="1"/>
  <c r="AB136" i="1"/>
  <c r="AC136" i="1" s="1"/>
  <c r="AD136" i="1" s="1"/>
  <c r="AE136" i="1" s="1"/>
  <c r="AB313" i="1"/>
  <c r="AB277" i="1"/>
  <c r="AB420" i="1"/>
  <c r="AB363" i="1"/>
  <c r="AC363" i="1" s="1"/>
  <c r="AB388" i="1"/>
  <c r="AC388" i="1" s="1"/>
  <c r="AB312" i="1"/>
  <c r="AB194" i="1"/>
  <c r="AC194" i="1" s="1"/>
  <c r="AB95" i="1"/>
  <c r="AC95" i="1" s="1"/>
  <c r="AD95" i="1" s="1"/>
  <c r="AB161" i="1"/>
  <c r="AB347" i="1"/>
  <c r="AB288" i="1"/>
  <c r="AC288" i="1" s="1"/>
  <c r="AB322" i="1"/>
  <c r="AC322" i="1" s="1"/>
  <c r="AD322" i="1" s="1"/>
  <c r="AB195" i="1"/>
  <c r="AB183" i="1"/>
  <c r="AB130" i="1"/>
  <c r="AC130" i="1" s="1"/>
  <c r="AD130" i="1" s="1"/>
  <c r="AB319" i="1"/>
  <c r="AC319" i="1" s="1"/>
  <c r="AD319" i="1" s="1"/>
  <c r="AE319" i="1" s="1"/>
  <c r="AB318" i="1"/>
  <c r="AC318" i="1" s="1"/>
  <c r="AD318" i="1" s="1"/>
  <c r="AB339" i="1"/>
  <c r="AB162" i="1"/>
  <c r="AC162" i="1" s="1"/>
  <c r="AD162" i="1" s="1"/>
  <c r="AB181" i="1"/>
  <c r="AB204" i="1"/>
  <c r="AB328" i="1"/>
  <c r="AB305" i="1"/>
  <c r="AC305" i="1" s="1"/>
  <c r="AD305" i="1" s="1"/>
  <c r="AB103" i="1"/>
  <c r="AC103" i="1" s="1"/>
  <c r="AD103" i="1" s="1"/>
  <c r="AE103" i="1" s="1"/>
  <c r="AB99" i="1"/>
  <c r="AB210" i="1"/>
  <c r="AC210" i="1" s="1"/>
  <c r="AD210" i="1" s="1"/>
  <c r="AB278" i="1"/>
  <c r="AB154" i="1"/>
  <c r="AB307" i="1"/>
  <c r="AC307" i="1" s="1"/>
  <c r="AD307" i="1" s="1"/>
  <c r="AB149" i="1"/>
  <c r="L72" i="1"/>
  <c r="P71" i="1"/>
  <c r="Z71" i="1" s="1"/>
  <c r="U355" i="1" l="1"/>
  <c r="V355" i="1" s="1"/>
  <c r="V71" i="1"/>
  <c r="W71" i="1" s="1"/>
  <c r="X71" i="1" s="1"/>
  <c r="U79" i="1"/>
  <c r="V79" i="1" s="1"/>
  <c r="U192" i="1"/>
  <c r="V192" i="1" s="1"/>
  <c r="W192" i="1" s="1"/>
  <c r="W291" i="1"/>
  <c r="X291" i="1" s="1"/>
  <c r="V169" i="1"/>
  <c r="W169" i="1" s="1"/>
  <c r="X169" i="1" s="1"/>
  <c r="U108" i="1"/>
  <c r="V108" i="1" s="1"/>
  <c r="U325" i="1"/>
  <c r="V325" i="1" s="1"/>
  <c r="W325" i="1" s="1"/>
  <c r="X325" i="1" s="1"/>
  <c r="U156" i="1"/>
  <c r="V156" i="1" s="1"/>
  <c r="U165" i="1"/>
  <c r="V165" i="1" s="1"/>
  <c r="U266" i="1"/>
  <c r="V266" i="1" s="1"/>
  <c r="U149" i="1"/>
  <c r="V149" i="1" s="1"/>
  <c r="U87" i="1"/>
  <c r="V87" i="1" s="1"/>
  <c r="U346" i="1"/>
  <c r="V346" i="1" s="1"/>
  <c r="U181" i="1"/>
  <c r="V181" i="1" s="1"/>
  <c r="U229" i="1"/>
  <c r="V229" i="1" s="1"/>
  <c r="V290" i="1"/>
  <c r="W290" i="1" s="1"/>
  <c r="X290" i="1" s="1"/>
  <c r="V114" i="1"/>
  <c r="U243" i="1"/>
  <c r="V243" i="1" s="1"/>
  <c r="W328" i="1"/>
  <c r="X328" i="1" s="1"/>
  <c r="U347" i="1"/>
  <c r="V347" i="1" s="1"/>
  <c r="W73" i="1"/>
  <c r="X73" i="1" s="1"/>
  <c r="U358" i="1"/>
  <c r="V358" i="1" s="1"/>
  <c r="W358" i="1" s="1"/>
  <c r="X358" i="1" s="1"/>
  <c r="X96" i="1"/>
  <c r="U248" i="1"/>
  <c r="V248" i="1" s="1"/>
  <c r="U141" i="1"/>
  <c r="V141" i="1" s="1"/>
  <c r="U397" i="1"/>
  <c r="V397" i="1" s="1"/>
  <c r="W397" i="1" s="1"/>
  <c r="X397" i="1" s="1"/>
  <c r="U211" i="1"/>
  <c r="V211" i="1" s="1"/>
  <c r="T310" i="1"/>
  <c r="U310" i="1" s="1"/>
  <c r="V310" i="1" s="1"/>
  <c r="W396" i="1"/>
  <c r="X396" i="1" s="1"/>
  <c r="W244" i="1"/>
  <c r="X244" i="1" s="1"/>
  <c r="V110" i="1"/>
  <c r="W110" i="1" s="1"/>
  <c r="X110" i="1" s="1"/>
  <c r="V157" i="1"/>
  <c r="W157" i="1" s="1"/>
  <c r="X157" i="1" s="1"/>
  <c r="V360" i="1"/>
  <c r="V161" i="1"/>
  <c r="W161" i="1" s="1"/>
  <c r="X161" i="1" s="1"/>
  <c r="V190" i="1"/>
  <c r="W190" i="1" s="1"/>
  <c r="X190" i="1" s="1"/>
  <c r="U177" i="1"/>
  <c r="V177" i="1" s="1"/>
  <c r="U164" i="1"/>
  <c r="V164" i="1" s="1"/>
  <c r="U222" i="1"/>
  <c r="V222" i="1" s="1"/>
  <c r="AD398" i="1"/>
  <c r="AE398" i="1" s="1"/>
  <c r="AE244" i="1"/>
  <c r="AF244" i="1" s="1"/>
  <c r="AG244" i="1" s="1"/>
  <c r="AH244" i="1" s="1"/>
  <c r="AE301" i="1"/>
  <c r="AF301" i="1" s="1"/>
  <c r="AE132" i="1"/>
  <c r="AF132" i="1" s="1"/>
  <c r="AE322" i="1"/>
  <c r="AF322" i="1" s="1"/>
  <c r="AG322" i="1" s="1"/>
  <c r="AE329" i="1"/>
  <c r="AF329" i="1" s="1"/>
  <c r="AE95" i="1"/>
  <c r="AF95" i="1" s="1"/>
  <c r="AG95" i="1" s="1"/>
  <c r="AH95" i="1" s="1"/>
  <c r="AE163" i="1"/>
  <c r="AF163" i="1" s="1"/>
  <c r="AE200" i="1"/>
  <c r="AF200" i="1" s="1"/>
  <c r="AG200" i="1" s="1"/>
  <c r="AH200" i="1" s="1"/>
  <c r="AE88" i="1"/>
  <c r="AF88" i="1" s="1"/>
  <c r="AE374" i="1"/>
  <c r="AF374" i="1" s="1"/>
  <c r="AE75" i="1"/>
  <c r="AF75" i="1" s="1"/>
  <c r="AG75" i="1" s="1"/>
  <c r="AH75" i="1" s="1"/>
  <c r="AE271" i="1"/>
  <c r="AF271" i="1" s="1"/>
  <c r="W306" i="1"/>
  <c r="X306" i="1" s="1"/>
  <c r="AC179" i="1"/>
  <c r="T305" i="1"/>
  <c r="U305" i="1" s="1"/>
  <c r="V305" i="1" s="1"/>
  <c r="T246" i="1"/>
  <c r="U246" i="1" s="1"/>
  <c r="V246" i="1" s="1"/>
  <c r="W280" i="1"/>
  <c r="X280" i="1" s="1"/>
  <c r="AC195" i="1"/>
  <c r="AC182" i="1"/>
  <c r="AC392" i="1"/>
  <c r="AD392" i="1" s="1"/>
  <c r="AE392" i="1" s="1"/>
  <c r="AF392" i="1" s="1"/>
  <c r="AG392" i="1" s="1"/>
  <c r="AC412" i="1"/>
  <c r="T105" i="1"/>
  <c r="U105" i="1" s="1"/>
  <c r="AF406" i="1"/>
  <c r="AG406" i="1" s="1"/>
  <c r="AD353" i="1"/>
  <c r="AE353" i="1" s="1"/>
  <c r="U314" i="1"/>
  <c r="V314" i="1" s="1"/>
  <c r="V385" i="1"/>
  <c r="W301" i="1"/>
  <c r="X301" i="1" s="1"/>
  <c r="AC339" i="1"/>
  <c r="AD339" i="1" s="1"/>
  <c r="AD430" i="1"/>
  <c r="AE430" i="1" s="1"/>
  <c r="AC297" i="1"/>
  <c r="AD297" i="1" s="1"/>
  <c r="AE297" i="1" s="1"/>
  <c r="AC262" i="1"/>
  <c r="AD262" i="1" s="1"/>
  <c r="AE262" i="1" s="1"/>
  <c r="AF262" i="1" s="1"/>
  <c r="AC128" i="1"/>
  <c r="AD128" i="1" s="1"/>
  <c r="AC409" i="1"/>
  <c r="AD409" i="1" s="1"/>
  <c r="AE409" i="1" s="1"/>
  <c r="AF409" i="1" s="1"/>
  <c r="AD227" i="1"/>
  <c r="AE227" i="1" s="1"/>
  <c r="AC275" i="1"/>
  <c r="AD275" i="1" s="1"/>
  <c r="V265" i="1"/>
  <c r="W265" i="1" s="1"/>
  <c r="AC211" i="1"/>
  <c r="AD211" i="1" s="1"/>
  <c r="AD426" i="1"/>
  <c r="AE426" i="1" s="1"/>
  <c r="AF426" i="1" s="1"/>
  <c r="V410" i="1"/>
  <c r="U313" i="1"/>
  <c r="V313" i="1" s="1"/>
  <c r="T407" i="1"/>
  <c r="U407" i="1" s="1"/>
  <c r="AE424" i="1"/>
  <c r="AF424" i="1" s="1"/>
  <c r="T299" i="1"/>
  <c r="U299" i="1" s="1"/>
  <c r="T220" i="1"/>
  <c r="T125" i="1"/>
  <c r="U125" i="1" s="1"/>
  <c r="V125" i="1" s="1"/>
  <c r="AC254" i="1"/>
  <c r="U391" i="1"/>
  <c r="V391" i="1" s="1"/>
  <c r="W391" i="1" s="1"/>
  <c r="X391" i="1" s="1"/>
  <c r="AC239" i="1"/>
  <c r="AD239" i="1" s="1"/>
  <c r="AE239" i="1" s="1"/>
  <c r="AF239" i="1" s="1"/>
  <c r="AE177" i="1"/>
  <c r="AF177" i="1" s="1"/>
  <c r="T171" i="1"/>
  <c r="U171" i="1" s="1"/>
  <c r="V171" i="1" s="1"/>
  <c r="V167" i="1"/>
  <c r="W167" i="1" s="1"/>
  <c r="X167" i="1" s="1"/>
  <c r="T362" i="1"/>
  <c r="U362" i="1" s="1"/>
  <c r="T245" i="1"/>
  <c r="U245" i="1" s="1"/>
  <c r="V245" i="1" s="1"/>
  <c r="U253" i="1"/>
  <c r="V253" i="1" s="1"/>
  <c r="W253" i="1" s="1"/>
  <c r="U230" i="1"/>
  <c r="V230" i="1" s="1"/>
  <c r="W230" i="1" s="1"/>
  <c r="T257" i="1"/>
  <c r="U257" i="1" s="1"/>
  <c r="AC390" i="1"/>
  <c r="AE186" i="1"/>
  <c r="AF186" i="1" s="1"/>
  <c r="AC411" i="1"/>
  <c r="AD411" i="1" s="1"/>
  <c r="V209" i="1"/>
  <c r="AC395" i="1"/>
  <c r="AD395" i="1" s="1"/>
  <c r="AD145" i="1"/>
  <c r="AE145" i="1" s="1"/>
  <c r="U406" i="1"/>
  <c r="V406" i="1" s="1"/>
  <c r="T182" i="1"/>
  <c r="U182" i="1" s="1"/>
  <c r="AD129" i="1"/>
  <c r="AE129" i="1" s="1"/>
  <c r="T226" i="1"/>
  <c r="U226" i="1" s="1"/>
  <c r="AE193" i="1"/>
  <c r="T215" i="1"/>
  <c r="U215" i="1" s="1"/>
  <c r="V215" i="1" s="1"/>
  <c r="AC165" i="1"/>
  <c r="AD165" i="1" s="1"/>
  <c r="AC281" i="1"/>
  <c r="AD281" i="1" s="1"/>
  <c r="AC185" i="1"/>
  <c r="AD185" i="1" s="1"/>
  <c r="T420" i="1"/>
  <c r="U420" i="1" s="1"/>
  <c r="V420" i="1" s="1"/>
  <c r="U198" i="1"/>
  <c r="V198" i="1" s="1"/>
  <c r="W180" i="1"/>
  <c r="X180" i="1" s="1"/>
  <c r="V318" i="1"/>
  <c r="W318" i="1" s="1"/>
  <c r="AC115" i="1"/>
  <c r="AD115" i="1" s="1"/>
  <c r="W223" i="1"/>
  <c r="X223" i="1" s="1"/>
  <c r="AC389" i="1"/>
  <c r="T288" i="1"/>
  <c r="U288" i="1" s="1"/>
  <c r="V183" i="1"/>
  <c r="W183" i="1" s="1"/>
  <c r="X183" i="1" s="1"/>
  <c r="T130" i="1"/>
  <c r="W142" i="1"/>
  <c r="X142" i="1" s="1"/>
  <c r="T163" i="1"/>
  <c r="U303" i="1"/>
  <c r="V303" i="1" s="1"/>
  <c r="AD184" i="1"/>
  <c r="AE184" i="1" s="1"/>
  <c r="AE97" i="1"/>
  <c r="AF97" i="1" s="1"/>
  <c r="AG97" i="1" s="1"/>
  <c r="AE309" i="1"/>
  <c r="AF309" i="1" s="1"/>
  <c r="AD288" i="1"/>
  <c r="AE288" i="1" s="1"/>
  <c r="T137" i="1"/>
  <c r="U118" i="1"/>
  <c r="V118" i="1" s="1"/>
  <c r="AC178" i="1"/>
  <c r="AD178" i="1" s="1"/>
  <c r="U382" i="1"/>
  <c r="V382" i="1" s="1"/>
  <c r="W382" i="1" s="1"/>
  <c r="AD135" i="1"/>
  <c r="AE135" i="1" s="1"/>
  <c r="V247" i="1"/>
  <c r="T146" i="1"/>
  <c r="AE233" i="1"/>
  <c r="AF233" i="1" s="1"/>
  <c r="AC79" i="1"/>
  <c r="AE172" i="1"/>
  <c r="AF172" i="1" s="1"/>
  <c r="AE219" i="1"/>
  <c r="AF219" i="1" s="1"/>
  <c r="AG219" i="1" s="1"/>
  <c r="AH219" i="1" s="1"/>
  <c r="AD230" i="1"/>
  <c r="AE230" i="1" s="1"/>
  <c r="AF230" i="1" s="1"/>
  <c r="AD337" i="1"/>
  <c r="AE337" i="1" s="1"/>
  <c r="AF337" i="1" s="1"/>
  <c r="AG337" i="1" s="1"/>
  <c r="AH337" i="1" s="1"/>
  <c r="U304" i="1"/>
  <c r="AE162" i="1"/>
  <c r="AF162" i="1" s="1"/>
  <c r="AG162" i="1" s="1"/>
  <c r="AH162" i="1" s="1"/>
  <c r="U400" i="1"/>
  <c r="V400" i="1" s="1"/>
  <c r="W400" i="1" s="1"/>
  <c r="U286" i="1"/>
  <c r="AC367" i="1"/>
  <c r="AD367" i="1" s="1"/>
  <c r="T426" i="1"/>
  <c r="U426" i="1" s="1"/>
  <c r="V426" i="1" s="1"/>
  <c r="W426" i="1" s="1"/>
  <c r="X426" i="1" s="1"/>
  <c r="U343" i="1"/>
  <c r="V343" i="1" s="1"/>
  <c r="V312" i="1"/>
  <c r="AE352" i="1"/>
  <c r="AF352" i="1" s="1"/>
  <c r="V398" i="1"/>
  <c r="AE84" i="1"/>
  <c r="AF84" i="1" s="1"/>
  <c r="AD428" i="1"/>
  <c r="AE428" i="1" s="1"/>
  <c r="U341" i="1"/>
  <c r="AD363" i="1"/>
  <c r="AE363" i="1" s="1"/>
  <c r="AF363" i="1" s="1"/>
  <c r="AD290" i="1"/>
  <c r="AE290" i="1" s="1"/>
  <c r="AD207" i="1"/>
  <c r="AE207" i="1" s="1"/>
  <c r="AF207" i="1" s="1"/>
  <c r="AC361" i="1"/>
  <c r="AD361" i="1" s="1"/>
  <c r="W174" i="1"/>
  <c r="X174" i="1" s="1"/>
  <c r="AD112" i="1"/>
  <c r="U72" i="1"/>
  <c r="V251" i="1"/>
  <c r="W251" i="1" s="1"/>
  <c r="X128" i="1"/>
  <c r="W143" i="1"/>
  <c r="X143" i="1" s="1"/>
  <c r="AC419" i="1"/>
  <c r="AD419" i="1" s="1"/>
  <c r="AE213" i="1"/>
  <c r="AF213" i="1" s="1"/>
  <c r="AC359" i="1"/>
  <c r="AD359" i="1" s="1"/>
  <c r="V378" i="1"/>
  <c r="U417" i="1"/>
  <c r="V417" i="1" s="1"/>
  <c r="W417" i="1" s="1"/>
  <c r="X417" i="1" s="1"/>
  <c r="AE355" i="1"/>
  <c r="AF355" i="1" s="1"/>
  <c r="AC203" i="1"/>
  <c r="AD203" i="1" s="1"/>
  <c r="AE203" i="1" s="1"/>
  <c r="U70" i="1"/>
  <c r="V70" i="1" s="1"/>
  <c r="T295" i="1"/>
  <c r="AD89" i="1"/>
  <c r="W172" i="1"/>
  <c r="X172" i="1" s="1"/>
  <c r="T122" i="1"/>
  <c r="U122" i="1" s="1"/>
  <c r="V122" i="1" s="1"/>
  <c r="U153" i="1"/>
  <c r="V153" i="1" s="1"/>
  <c r="U201" i="1"/>
  <c r="V201" i="1" s="1"/>
  <c r="AD194" i="1"/>
  <c r="AC100" i="1"/>
  <c r="AC284" i="1"/>
  <c r="AD284" i="1" s="1"/>
  <c r="AC150" i="1"/>
  <c r="AD150" i="1" s="1"/>
  <c r="AC70" i="1"/>
  <c r="U423" i="1"/>
  <c r="V423" i="1" s="1"/>
  <c r="T206" i="1"/>
  <c r="U206" i="1" s="1"/>
  <c r="AD274" i="1"/>
  <c r="AE274" i="1" s="1"/>
  <c r="AF274" i="1" s="1"/>
  <c r="AC111" i="1"/>
  <c r="AC214" i="1"/>
  <c r="AD214" i="1" s="1"/>
  <c r="AE83" i="1"/>
  <c r="AF83" i="1" s="1"/>
  <c r="AG83" i="1" s="1"/>
  <c r="AH83" i="1" s="1"/>
  <c r="W88" i="1"/>
  <c r="X88" i="1" s="1"/>
  <c r="W241" i="1"/>
  <c r="X241" i="1" s="1"/>
  <c r="AC264" i="1"/>
  <c r="AD264" i="1" s="1"/>
  <c r="AE264" i="1" s="1"/>
  <c r="AF264" i="1" s="1"/>
  <c r="U345" i="1"/>
  <c r="V345" i="1" s="1"/>
  <c r="U302" i="1"/>
  <c r="V302" i="1" s="1"/>
  <c r="W302" i="1" s="1"/>
  <c r="AD332" i="1"/>
  <c r="AE332" i="1" s="1"/>
  <c r="V287" i="1"/>
  <c r="W287" i="1" s="1"/>
  <c r="T124" i="1"/>
  <c r="U124" i="1" s="1"/>
  <c r="AC247" i="1"/>
  <c r="U232" i="1"/>
  <c r="AE401" i="1"/>
  <c r="AF401" i="1" s="1"/>
  <c r="AG401" i="1" s="1"/>
  <c r="AH401" i="1" s="1"/>
  <c r="T317" i="1"/>
  <c r="U317" i="1" s="1"/>
  <c r="W131" i="1"/>
  <c r="X131" i="1" s="1"/>
  <c r="AC76" i="1"/>
  <c r="AD76" i="1" s="1"/>
  <c r="AC286" i="1"/>
  <c r="AC302" i="1"/>
  <c r="AD302" i="1" s="1"/>
  <c r="AC418" i="1"/>
  <c r="AD418" i="1" s="1"/>
  <c r="AC217" i="1"/>
  <c r="AD217" i="1" s="1"/>
  <c r="U202" i="1"/>
  <c r="V202" i="1" s="1"/>
  <c r="U354" i="1"/>
  <c r="V354" i="1" s="1"/>
  <c r="AC107" i="1"/>
  <c r="AD107" i="1" s="1"/>
  <c r="T427" i="1"/>
  <c r="U427" i="1" s="1"/>
  <c r="T408" i="1"/>
  <c r="U408" i="1" s="1"/>
  <c r="V408" i="1" s="1"/>
  <c r="AD121" i="1"/>
  <c r="AE121" i="1" s="1"/>
  <c r="AC257" i="1"/>
  <c r="AD257" i="1" s="1"/>
  <c r="AC253" i="1"/>
  <c r="AD223" i="1"/>
  <c r="AE223" i="1" s="1"/>
  <c r="AF223" i="1" s="1"/>
  <c r="AD388" i="1"/>
  <c r="AE388" i="1" s="1"/>
  <c r="AF388" i="1" s="1"/>
  <c r="U98" i="1"/>
  <c r="V98" i="1" s="1"/>
  <c r="T344" i="1"/>
  <c r="T282" i="1"/>
  <c r="U282" i="1" s="1"/>
  <c r="V282" i="1" s="1"/>
  <c r="U194" i="1"/>
  <c r="V194" i="1" s="1"/>
  <c r="AE429" i="1"/>
  <c r="AF429" i="1" s="1"/>
  <c r="AE255" i="1"/>
  <c r="AF255" i="1" s="1"/>
  <c r="AG255" i="1" s="1"/>
  <c r="AH255" i="1" s="1"/>
  <c r="T283" i="1"/>
  <c r="U283" i="1" s="1"/>
  <c r="AD417" i="1"/>
  <c r="AE417" i="1" s="1"/>
  <c r="AF417" i="1" s="1"/>
  <c r="AC357" i="1"/>
  <c r="AD357" i="1" s="1"/>
  <c r="AC151" i="1"/>
  <c r="AD151" i="1" s="1"/>
  <c r="AD384" i="1"/>
  <c r="AE384" i="1" s="1"/>
  <c r="AF384" i="1" s="1"/>
  <c r="AD159" i="1"/>
  <c r="AE159" i="1" s="1"/>
  <c r="AF159" i="1" s="1"/>
  <c r="AC242" i="1"/>
  <c r="AD242" i="1" s="1"/>
  <c r="W185" i="1"/>
  <c r="X185" i="1" s="1"/>
  <c r="U294" i="1"/>
  <c r="V294" i="1" s="1"/>
  <c r="AC346" i="1"/>
  <c r="AD346" i="1" s="1"/>
  <c r="AE346" i="1" s="1"/>
  <c r="AF346" i="1" s="1"/>
  <c r="AF338" i="1"/>
  <c r="AG338" i="1" s="1"/>
  <c r="AH338" i="1" s="1"/>
  <c r="T321" i="1"/>
  <c r="U321" i="1" s="1"/>
  <c r="AC188" i="1"/>
  <c r="AD188" i="1" s="1"/>
  <c r="V135" i="1"/>
  <c r="W135" i="1" s="1"/>
  <c r="X135" i="1" s="1"/>
  <c r="AC258" i="1"/>
  <c r="AD258" i="1" s="1"/>
  <c r="T278" i="1"/>
  <c r="U278" i="1" s="1"/>
  <c r="T117" i="1"/>
  <c r="U117" i="1" s="1"/>
  <c r="V117" i="1" s="1"/>
  <c r="U277" i="1"/>
  <c r="AD80" i="1"/>
  <c r="AE80" i="1" s="1"/>
  <c r="AD173" i="1"/>
  <c r="AE68" i="1"/>
  <c r="T75" i="1"/>
  <c r="U75" i="1" s="1"/>
  <c r="T276" i="1"/>
  <c r="AC282" i="1"/>
  <c r="U311" i="1"/>
  <c r="T373" i="1"/>
  <c r="U373" i="1" s="1"/>
  <c r="AD232" i="1"/>
  <c r="AE232" i="1" s="1"/>
  <c r="AC170" i="1"/>
  <c r="AD140" i="1"/>
  <c r="AE140" i="1" s="1"/>
  <c r="AF140" i="1" s="1"/>
  <c r="AC278" i="1"/>
  <c r="AD278" i="1" s="1"/>
  <c r="AC181" i="1"/>
  <c r="AD181" i="1" s="1"/>
  <c r="AC410" i="1"/>
  <c r="AD410" i="1" s="1"/>
  <c r="AC306" i="1"/>
  <c r="AD306" i="1" s="1"/>
  <c r="U197" i="1"/>
  <c r="AC378" i="1"/>
  <c r="T335" i="1"/>
  <c r="AE73" i="1"/>
  <c r="AC331" i="1"/>
  <c r="AC124" i="1"/>
  <c r="T213" i="1"/>
  <c r="U213" i="1" s="1"/>
  <c r="T119" i="1"/>
  <c r="U119" i="1" s="1"/>
  <c r="T349" i="1"/>
  <c r="U349" i="1" s="1"/>
  <c r="AC106" i="1"/>
  <c r="AD106" i="1" s="1"/>
  <c r="AE106" i="1" s="1"/>
  <c r="AF106" i="1" s="1"/>
  <c r="AE333" i="1"/>
  <c r="AF333" i="1" s="1"/>
  <c r="AD92" i="1"/>
  <c r="AE92" i="1" s="1"/>
  <c r="AF92" i="1" s="1"/>
  <c r="AC360" i="1"/>
  <c r="AD360" i="1" s="1"/>
  <c r="AC369" i="1"/>
  <c r="AD369" i="1" s="1"/>
  <c r="AE369" i="1" s="1"/>
  <c r="AF369" i="1" s="1"/>
  <c r="AC91" i="1"/>
  <c r="AD356" i="1"/>
  <c r="AE356" i="1" s="1"/>
  <c r="AF356" i="1" s="1"/>
  <c r="AC298" i="1"/>
  <c r="AC127" i="1"/>
  <c r="AD127" i="1" s="1"/>
  <c r="AC399" i="1"/>
  <c r="AC321" i="1"/>
  <c r="AD120" i="1"/>
  <c r="AE120" i="1" s="1"/>
  <c r="AF120" i="1" s="1"/>
  <c r="AG120" i="1" s="1"/>
  <c r="U334" i="1"/>
  <c r="AG327" i="1"/>
  <c r="AH327" i="1" s="1"/>
  <c r="AD381" i="1"/>
  <c r="U403" i="1"/>
  <c r="T322" i="1"/>
  <c r="U322" i="1" s="1"/>
  <c r="U316" i="1"/>
  <c r="V316" i="1" s="1"/>
  <c r="AE104" i="1"/>
  <c r="AC154" i="1"/>
  <c r="AD154" i="1" s="1"/>
  <c r="AF319" i="1"/>
  <c r="AG319" i="1" s="1"/>
  <c r="AD299" i="1"/>
  <c r="AE299" i="1" s="1"/>
  <c r="V168" i="1"/>
  <c r="AC324" i="1"/>
  <c r="AD324" i="1" s="1"/>
  <c r="AC235" i="1"/>
  <c r="W67" i="1"/>
  <c r="X67" i="1" s="1"/>
  <c r="T392" i="1"/>
  <c r="AE285" i="1"/>
  <c r="AF285" i="1" s="1"/>
  <c r="AG285" i="1" s="1"/>
  <c r="T238" i="1"/>
  <c r="U238" i="1" s="1"/>
  <c r="AC118" i="1"/>
  <c r="AD118" i="1" s="1"/>
  <c r="AE118" i="1" s="1"/>
  <c r="AD246" i="1"/>
  <c r="AE246" i="1" s="1"/>
  <c r="AF246" i="1" s="1"/>
  <c r="AD197" i="1"/>
  <c r="AE197" i="1" s="1"/>
  <c r="AF197" i="1" s="1"/>
  <c r="T371" i="1"/>
  <c r="U371" i="1" s="1"/>
  <c r="T193" i="1"/>
  <c r="U158" i="1"/>
  <c r="AE427" i="1"/>
  <c r="AF427" i="1" s="1"/>
  <c r="AG427" i="1" s="1"/>
  <c r="AH427" i="1" s="1"/>
  <c r="AC141" i="1"/>
  <c r="AC153" i="1"/>
  <c r="AD153" i="1" s="1"/>
  <c r="T134" i="1"/>
  <c r="U134" i="1" s="1"/>
  <c r="V134" i="1" s="1"/>
  <c r="T234" i="1"/>
  <c r="T195" i="1"/>
  <c r="AC328" i="1"/>
  <c r="AD328" i="1" s="1"/>
  <c r="AC183" i="1"/>
  <c r="AC312" i="1"/>
  <c r="AD312" i="1" s="1"/>
  <c r="AC276" i="1"/>
  <c r="AD276" i="1" s="1"/>
  <c r="AC69" i="1"/>
  <c r="AD69" i="1" s="1"/>
  <c r="AE69" i="1" s="1"/>
  <c r="T107" i="1"/>
  <c r="V281" i="1"/>
  <c r="T320" i="1"/>
  <c r="AD391" i="1"/>
  <c r="AE391" i="1" s="1"/>
  <c r="AF391" i="1" s="1"/>
  <c r="AC114" i="1"/>
  <c r="AD114" i="1" s="1"/>
  <c r="U377" i="1"/>
  <c r="V377" i="1" s="1"/>
  <c r="W377" i="1" s="1"/>
  <c r="X377" i="1" s="1"/>
  <c r="AE380" i="1"/>
  <c r="AF380" i="1" s="1"/>
  <c r="AE86" i="1"/>
  <c r="AF86" i="1" s="1"/>
  <c r="V361" i="1"/>
  <c r="W361" i="1" s="1"/>
  <c r="X361" i="1" s="1"/>
  <c r="T415" i="1"/>
  <c r="U415" i="1" s="1"/>
  <c r="X138" i="1"/>
  <c r="AD344" i="1"/>
  <c r="AE344" i="1" s="1"/>
  <c r="T350" i="1"/>
  <c r="T210" i="1"/>
  <c r="U210" i="1" s="1"/>
  <c r="V210" i="1" s="1"/>
  <c r="U419" i="1"/>
  <c r="V419" i="1" s="1"/>
  <c r="U274" i="1"/>
  <c r="V274" i="1" s="1"/>
  <c r="AE415" i="1"/>
  <c r="AF415" i="1" s="1"/>
  <c r="AD408" i="1"/>
  <c r="AE408" i="1" s="1"/>
  <c r="T393" i="1"/>
  <c r="U393" i="1" s="1"/>
  <c r="T330" i="1"/>
  <c r="V85" i="1"/>
  <c r="W85" i="1" s="1"/>
  <c r="AD206" i="1"/>
  <c r="AD279" i="1"/>
  <c r="AD383" i="1"/>
  <c r="AE383" i="1" s="1"/>
  <c r="AF383" i="1" s="1"/>
  <c r="T351" i="1"/>
  <c r="U351" i="1" s="1"/>
  <c r="T162" i="1"/>
  <c r="U162" i="1" s="1"/>
  <c r="AC171" i="1"/>
  <c r="U205" i="1"/>
  <c r="AC294" i="1"/>
  <c r="AD294" i="1" s="1"/>
  <c r="AD365" i="1"/>
  <c r="AE365" i="1" s="1"/>
  <c r="AF365" i="1" s="1"/>
  <c r="AG365" i="1" s="1"/>
  <c r="AH365" i="1" s="1"/>
  <c r="AE414" i="1"/>
  <c r="U411" i="1"/>
  <c r="U405" i="1"/>
  <c r="V405" i="1" s="1"/>
  <c r="U402" i="1"/>
  <c r="V402" i="1" s="1"/>
  <c r="W256" i="1"/>
  <c r="X256" i="1" s="1"/>
  <c r="AF136" i="1"/>
  <c r="AG136" i="1" s="1"/>
  <c r="U104" i="1"/>
  <c r="V104" i="1" s="1"/>
  <c r="V364" i="1"/>
  <c r="AE336" i="1"/>
  <c r="AF113" i="1"/>
  <c r="AG113" i="1" s="1"/>
  <c r="AH113" i="1" s="1"/>
  <c r="W147" i="1"/>
  <c r="X147" i="1" s="1"/>
  <c r="U199" i="1"/>
  <c r="V199" i="1" s="1"/>
  <c r="W199" i="1" s="1"/>
  <c r="T132" i="1"/>
  <c r="U132" i="1" s="1"/>
  <c r="W337" i="1"/>
  <c r="X337" i="1" s="1"/>
  <c r="T111" i="1"/>
  <c r="U111" i="1" s="1"/>
  <c r="V242" i="1"/>
  <c r="AD373" i="1"/>
  <c r="AE373" i="1" s="1"/>
  <c r="AF373" i="1" s="1"/>
  <c r="T240" i="1"/>
  <c r="U240" i="1" s="1"/>
  <c r="W269" i="1"/>
  <c r="X269" i="1" s="1"/>
  <c r="T375" i="1"/>
  <c r="T200" i="1"/>
  <c r="U200" i="1" s="1"/>
  <c r="T100" i="1"/>
  <c r="U100" i="1" s="1"/>
  <c r="U189" i="1"/>
  <c r="V189" i="1" s="1"/>
  <c r="U359" i="1"/>
  <c r="V359" i="1" s="1"/>
  <c r="T270" i="1"/>
  <c r="U270" i="1" s="1"/>
  <c r="AE314" i="1"/>
  <c r="AF314" i="1" s="1"/>
  <c r="AC222" i="1"/>
  <c r="AD222" i="1" s="1"/>
  <c r="U307" i="1"/>
  <c r="V307" i="1" s="1"/>
  <c r="T101" i="1"/>
  <c r="U101" i="1" s="1"/>
  <c r="V101" i="1" s="1"/>
  <c r="T416" i="1"/>
  <c r="U416" i="1" s="1"/>
  <c r="V416" i="1" s="1"/>
  <c r="U421" i="1"/>
  <c r="V421" i="1" s="1"/>
  <c r="T207" i="1"/>
  <c r="U207" i="1" s="1"/>
  <c r="V207" i="1" s="1"/>
  <c r="T212" i="1"/>
  <c r="U212" i="1" s="1"/>
  <c r="AC342" i="1"/>
  <c r="AD342" i="1" s="1"/>
  <c r="AC176" i="1"/>
  <c r="AD176" i="1" s="1"/>
  <c r="AE241" i="1"/>
  <c r="AC143" i="1"/>
  <c r="AD143" i="1" s="1"/>
  <c r="AC293" i="1"/>
  <c r="AD293" i="1" s="1"/>
  <c r="T298" i="1"/>
  <c r="U298" i="1" s="1"/>
  <c r="AC420" i="1"/>
  <c r="AC152" i="1"/>
  <c r="AC261" i="1"/>
  <c r="AC146" i="1"/>
  <c r="AD146" i="1" s="1"/>
  <c r="AC317" i="1"/>
  <c r="AD317" i="1" s="1"/>
  <c r="AC323" i="1"/>
  <c r="AC122" i="1"/>
  <c r="AD122" i="1" s="1"/>
  <c r="AC78" i="1"/>
  <c r="T173" i="1"/>
  <c r="U173" i="1" s="1"/>
  <c r="AG187" i="1"/>
  <c r="AH187" i="1" s="1"/>
  <c r="AE225" i="1"/>
  <c r="AF225" i="1" s="1"/>
  <c r="AG225" i="1" s="1"/>
  <c r="AH225" i="1" s="1"/>
  <c r="T112" i="1"/>
  <c r="U112" i="1" s="1"/>
  <c r="T332" i="1"/>
  <c r="AE137" i="1"/>
  <c r="AF137" i="1" s="1"/>
  <c r="AC205" i="1"/>
  <c r="AD205" i="1" s="1"/>
  <c r="AE205" i="1" s="1"/>
  <c r="AD215" i="1"/>
  <c r="AE215" i="1" s="1"/>
  <c r="AF215" i="1" s="1"/>
  <c r="AE240" i="1"/>
  <c r="AF240" i="1" s="1"/>
  <c r="AC166" i="1"/>
  <c r="AC156" i="1"/>
  <c r="W252" i="1"/>
  <c r="X252" i="1" s="1"/>
  <c r="AD402" i="1"/>
  <c r="AE402" i="1" s="1"/>
  <c r="AF402" i="1" s="1"/>
  <c r="T151" i="1"/>
  <c r="U151" i="1" s="1"/>
  <c r="AD364" i="1"/>
  <c r="AE364" i="1" s="1"/>
  <c r="AF364" i="1" s="1"/>
  <c r="T261" i="1"/>
  <c r="U261" i="1" s="1"/>
  <c r="T273" i="1"/>
  <c r="U273" i="1" s="1"/>
  <c r="AC81" i="1"/>
  <c r="AD81" i="1" s="1"/>
  <c r="AC263" i="1"/>
  <c r="AE201" i="1"/>
  <c r="AF201" i="1" s="1"/>
  <c r="AG201" i="1" s="1"/>
  <c r="U78" i="1"/>
  <c r="V78" i="1" s="1"/>
  <c r="AD169" i="1"/>
  <c r="AE169" i="1" s="1"/>
  <c r="U414" i="1"/>
  <c r="V414" i="1" s="1"/>
  <c r="T66" i="1"/>
  <c r="U66" i="1" s="1"/>
  <c r="U289" i="1"/>
  <c r="V289" i="1" s="1"/>
  <c r="AE133" i="1"/>
  <c r="AF133" i="1" s="1"/>
  <c r="U367" i="1"/>
  <c r="V367" i="1" s="1"/>
  <c r="AC142" i="1"/>
  <c r="AD142" i="1" s="1"/>
  <c r="AE142" i="1" s="1"/>
  <c r="AF142" i="1" s="1"/>
  <c r="U331" i="1"/>
  <c r="V331" i="1" s="1"/>
  <c r="T381" i="1"/>
  <c r="AC345" i="1"/>
  <c r="AC347" i="1"/>
  <c r="AD347" i="1" s="1"/>
  <c r="U95" i="1"/>
  <c r="V228" i="1"/>
  <c r="T140" i="1"/>
  <c r="U140" i="1" s="1"/>
  <c r="U394" i="1"/>
  <c r="V394" i="1" s="1"/>
  <c r="W394" i="1" s="1"/>
  <c r="X394" i="1" s="1"/>
  <c r="T401" i="1"/>
  <c r="U401" i="1" s="1"/>
  <c r="T69" i="1"/>
  <c r="T275" i="1"/>
  <c r="U275" i="1" s="1"/>
  <c r="T184" i="1"/>
  <c r="AD371" i="1"/>
  <c r="V77" i="1"/>
  <c r="T372" i="1"/>
  <c r="T239" i="1"/>
  <c r="U239" i="1" s="1"/>
  <c r="AC277" i="1"/>
  <c r="AD277" i="1" s="1"/>
  <c r="AE277" i="1" s="1"/>
  <c r="AF277" i="1" s="1"/>
  <c r="AC190" i="1"/>
  <c r="AD190" i="1" s="1"/>
  <c r="AE190" i="1" s="1"/>
  <c r="AF190" i="1" s="1"/>
  <c r="AC196" i="1"/>
  <c r="AD196" i="1" s="1"/>
  <c r="AC376" i="1"/>
  <c r="V123" i="1"/>
  <c r="T136" i="1"/>
  <c r="U120" i="1"/>
  <c r="V120" i="1" s="1"/>
  <c r="W120" i="1" s="1"/>
  <c r="X120" i="1" s="1"/>
  <c r="T216" i="1"/>
  <c r="U387" i="1"/>
  <c r="V387" i="1" s="1"/>
  <c r="AF421" i="1"/>
  <c r="AG421" i="1" s="1"/>
  <c r="AH421" i="1" s="1"/>
  <c r="U99" i="1"/>
  <c r="V99" i="1" s="1"/>
  <c r="AD315" i="1"/>
  <c r="AE315" i="1" s="1"/>
  <c r="AF315" i="1" s="1"/>
  <c r="AF386" i="1"/>
  <c r="AG386" i="1" s="1"/>
  <c r="AH386" i="1" s="1"/>
  <c r="V139" i="1"/>
  <c r="W139" i="1" s="1"/>
  <c r="X139" i="1" s="1"/>
  <c r="AE413" i="1"/>
  <c r="AF413" i="1" s="1"/>
  <c r="U409" i="1"/>
  <c r="U422" i="1"/>
  <c r="V422" i="1" s="1"/>
  <c r="W422" i="1" s="1"/>
  <c r="AC161" i="1"/>
  <c r="AD161" i="1" s="1"/>
  <c r="AC77" i="1"/>
  <c r="AF340" i="1"/>
  <c r="AG340" i="1" s="1"/>
  <c r="AH340" i="1" s="1"/>
  <c r="AE125" i="1"/>
  <c r="AF125" i="1" s="1"/>
  <c r="AD404" i="1"/>
  <c r="AD425" i="1"/>
  <c r="AE425" i="1" s="1"/>
  <c r="AC229" i="1"/>
  <c r="AC326" i="1"/>
  <c r="AD326" i="1" s="1"/>
  <c r="AE147" i="1"/>
  <c r="AF147" i="1" s="1"/>
  <c r="AC372" i="1"/>
  <c r="AC105" i="1"/>
  <c r="U127" i="1"/>
  <c r="V127" i="1" s="1"/>
  <c r="U102" i="1"/>
  <c r="V102" i="1" s="1"/>
  <c r="AD134" i="1"/>
  <c r="U383" i="1"/>
  <c r="V383" i="1" s="1"/>
  <c r="T339" i="1"/>
  <c r="U339" i="1" s="1"/>
  <c r="V339" i="1" s="1"/>
  <c r="T380" i="1"/>
  <c r="U380" i="1" s="1"/>
  <c r="U271" i="1"/>
  <c r="AE191" i="1"/>
  <c r="AF191" i="1" s="1"/>
  <c r="AF379" i="1"/>
  <c r="AG379" i="1" s="1"/>
  <c r="AD208" i="1"/>
  <c r="AE102" i="1"/>
  <c r="AF102" i="1" s="1"/>
  <c r="W315" i="1"/>
  <c r="X315" i="1" s="1"/>
  <c r="AD377" i="1"/>
  <c r="AE377" i="1" s="1"/>
  <c r="AG351" i="1"/>
  <c r="AH351" i="1" s="1"/>
  <c r="U109" i="1"/>
  <c r="V109" i="1" s="1"/>
  <c r="W186" i="1"/>
  <c r="X186" i="1" s="1"/>
  <c r="AD295" i="1"/>
  <c r="AE280" i="1"/>
  <c r="AF280" i="1" s="1"/>
  <c r="AG280" i="1" s="1"/>
  <c r="U260" i="1"/>
  <c r="AE362" i="1"/>
  <c r="T357" i="1"/>
  <c r="U272" i="1"/>
  <c r="W340" i="1"/>
  <c r="X340" i="1" s="1"/>
  <c r="U94" i="1"/>
  <c r="V94" i="1" s="1"/>
  <c r="AE167" i="1"/>
  <c r="T233" i="1"/>
  <c r="AD126" i="1"/>
  <c r="V309" i="1"/>
  <c r="W309" i="1" s="1"/>
  <c r="AC256" i="1"/>
  <c r="AD256" i="1" s="1"/>
  <c r="AE256" i="1" s="1"/>
  <c r="T113" i="1"/>
  <c r="AE71" i="1"/>
  <c r="AF71" i="1" s="1"/>
  <c r="V284" i="1"/>
  <c r="AE245" i="1"/>
  <c r="AF245" i="1" s="1"/>
  <c r="AD368" i="1"/>
  <c r="AE368" i="1" s="1"/>
  <c r="AF368" i="1" s="1"/>
  <c r="W191" i="1"/>
  <c r="X191" i="1" s="1"/>
  <c r="T217" i="1"/>
  <c r="U217" i="1" s="1"/>
  <c r="V217" i="1" s="1"/>
  <c r="AD236" i="1"/>
  <c r="AC174" i="1"/>
  <c r="AD174" i="1" s="1"/>
  <c r="AE174" i="1" s="1"/>
  <c r="U390" i="1"/>
  <c r="V390" i="1" s="1"/>
  <c r="T74" i="1"/>
  <c r="U74" i="1" s="1"/>
  <c r="AF228" i="1"/>
  <c r="AG228" i="1" s="1"/>
  <c r="AH228" i="1" s="1"/>
  <c r="AC393" i="1"/>
  <c r="AE296" i="1"/>
  <c r="U126" i="1"/>
  <c r="W144" i="1"/>
  <c r="X144" i="1" s="1"/>
  <c r="T175" i="1"/>
  <c r="U342" i="1"/>
  <c r="AE394" i="1"/>
  <c r="AF394" i="1" s="1"/>
  <c r="U235" i="1"/>
  <c r="V235" i="1" s="1"/>
  <c r="U356" i="1"/>
  <c r="T179" i="1"/>
  <c r="U179" i="1" s="1"/>
  <c r="T103" i="1"/>
  <c r="U103" i="1" s="1"/>
  <c r="T386" i="1"/>
  <c r="AC149" i="1"/>
  <c r="AE318" i="1"/>
  <c r="AF318" i="1" s="1"/>
  <c r="AC74" i="1"/>
  <c r="AE109" i="1"/>
  <c r="AF109" i="1" s="1"/>
  <c r="AC270" i="1"/>
  <c r="V203" i="1"/>
  <c r="W203" i="1" s="1"/>
  <c r="U133" i="1"/>
  <c r="T204" i="1"/>
  <c r="U204" i="1" s="1"/>
  <c r="V204" i="1" s="1"/>
  <c r="W204" i="1" s="1"/>
  <c r="X204" i="1" s="1"/>
  <c r="AE405" i="1"/>
  <c r="V160" i="1"/>
  <c r="T424" i="1"/>
  <c r="U424" i="1" s="1"/>
  <c r="V424" i="1" s="1"/>
  <c r="AC209" i="1"/>
  <c r="AD209" i="1" s="1"/>
  <c r="AE209" i="1" s="1"/>
  <c r="AE305" i="1"/>
  <c r="AC407" i="1"/>
  <c r="AD407" i="1" s="1"/>
  <c r="AC268" i="1"/>
  <c r="AC348" i="1"/>
  <c r="AD348" i="1" s="1"/>
  <c r="AC335" i="1"/>
  <c r="AD335" i="1" s="1"/>
  <c r="AE335" i="1" s="1"/>
  <c r="V308" i="1"/>
  <c r="AD160" i="1"/>
  <c r="AE160" i="1" s="1"/>
  <c r="AF160" i="1" s="1"/>
  <c r="AE334" i="1"/>
  <c r="T428" i="1"/>
  <c r="U428" i="1" s="1"/>
  <c r="V428" i="1" s="1"/>
  <c r="AC67" i="1"/>
  <c r="AD67" i="1" s="1"/>
  <c r="AC423" i="1"/>
  <c r="AD423" i="1" s="1"/>
  <c r="T379" i="1"/>
  <c r="U379" i="1" s="1"/>
  <c r="AC139" i="1"/>
  <c r="AD139" i="1" s="1"/>
  <c r="T106" i="1"/>
  <c r="AF291" i="1"/>
  <c r="AG291" i="1" s="1"/>
  <c r="AH291" i="1" s="1"/>
  <c r="U258" i="1"/>
  <c r="AF243" i="1"/>
  <c r="AG243" i="1" s="1"/>
  <c r="V319" i="1"/>
  <c r="AE358" i="1"/>
  <c r="AF358" i="1" s="1"/>
  <c r="AC99" i="1"/>
  <c r="AD99" i="1" s="1"/>
  <c r="U86" i="1"/>
  <c r="V86" i="1" s="1"/>
  <c r="T369" i="1"/>
  <c r="U369" i="1" s="1"/>
  <c r="U159" i="1"/>
  <c r="V159" i="1" s="1"/>
  <c r="AC330" i="1"/>
  <c r="AD330" i="1" s="1"/>
  <c r="V268" i="1"/>
  <c r="U413" i="1"/>
  <c r="V413" i="1" s="1"/>
  <c r="AE224" i="1"/>
  <c r="AF224" i="1" s="1"/>
  <c r="V218" i="1"/>
  <c r="W218" i="1" s="1"/>
  <c r="X218" i="1" s="1"/>
  <c r="AE287" i="1"/>
  <c r="V129" i="1"/>
  <c r="U297" i="1"/>
  <c r="V297" i="1" s="1"/>
  <c r="AC320" i="1"/>
  <c r="AD320" i="1" s="1"/>
  <c r="T121" i="1"/>
  <c r="U121" i="1" s="1"/>
  <c r="AC220" i="1"/>
  <c r="AD220" i="1" s="1"/>
  <c r="AD400" i="1"/>
  <c r="AC422" i="1"/>
  <c r="AD422" i="1" s="1"/>
  <c r="U92" i="1"/>
  <c r="V92" i="1" s="1"/>
  <c r="U429" i="1"/>
  <c r="U176" i="1"/>
  <c r="V176" i="1" s="1"/>
  <c r="W93" i="1"/>
  <c r="X93" i="1" s="1"/>
  <c r="AD303" i="1"/>
  <c r="AE303" i="1" s="1"/>
  <c r="U178" i="1"/>
  <c r="V178" i="1" s="1"/>
  <c r="T76" i="1"/>
  <c r="U76" i="1" s="1"/>
  <c r="V76" i="1" s="1"/>
  <c r="AC313" i="1"/>
  <c r="AD313" i="1" s="1"/>
  <c r="AE349" i="1"/>
  <c r="AF349" i="1" s="1"/>
  <c r="AC249" i="1"/>
  <c r="AD249" i="1" s="1"/>
  <c r="AD158" i="1"/>
  <c r="AE158" i="1" s="1"/>
  <c r="AF158" i="1" s="1"/>
  <c r="AD221" i="1"/>
  <c r="AE221" i="1" s="1"/>
  <c r="AC157" i="1"/>
  <c r="AC198" i="1"/>
  <c r="AD198" i="1" s="1"/>
  <c r="AC316" i="1"/>
  <c r="AD316" i="1" s="1"/>
  <c r="AD180" i="1"/>
  <c r="AE180" i="1" s="1"/>
  <c r="AF180" i="1" s="1"/>
  <c r="AC231" i="1"/>
  <c r="AD231" i="1" s="1"/>
  <c r="U264" i="1"/>
  <c r="AC144" i="1"/>
  <c r="AD144" i="1" s="1"/>
  <c r="AE144" i="1" s="1"/>
  <c r="AF144" i="1" s="1"/>
  <c r="AE307" i="1"/>
  <c r="AC138" i="1"/>
  <c r="AE343" i="1"/>
  <c r="AF343" i="1" s="1"/>
  <c r="AD164" i="1"/>
  <c r="AE164" i="1" s="1"/>
  <c r="AE155" i="1"/>
  <c r="AF155" i="1" s="1"/>
  <c r="AC267" i="1"/>
  <c r="AD267" i="1" s="1"/>
  <c r="AC341" i="1"/>
  <c r="AD341" i="1" s="1"/>
  <c r="AE216" i="1"/>
  <c r="AF216" i="1" s="1"/>
  <c r="AC387" i="1"/>
  <c r="AD387" i="1" s="1"/>
  <c r="AG72" i="1"/>
  <c r="AH72" i="1" s="1"/>
  <c r="AE192" i="1"/>
  <c r="AF192" i="1" s="1"/>
  <c r="AE397" i="1"/>
  <c r="AF397" i="1" s="1"/>
  <c r="AC375" i="1"/>
  <c r="AD375" i="1" s="1"/>
  <c r="AD168" i="1"/>
  <c r="AE90" i="1"/>
  <c r="AF90" i="1" s="1"/>
  <c r="U254" i="1"/>
  <c r="V254" i="1" s="1"/>
  <c r="W254" i="1" s="1"/>
  <c r="X254" i="1" s="1"/>
  <c r="U285" i="1"/>
  <c r="V285" i="1" s="1"/>
  <c r="AC123" i="1"/>
  <c r="AD123" i="1" s="1"/>
  <c r="T236" i="1"/>
  <c r="U236" i="1" s="1"/>
  <c r="AC251" i="1"/>
  <c r="AD251" i="1" s="1"/>
  <c r="AC238" i="1"/>
  <c r="AE66" i="1"/>
  <c r="AC117" i="1"/>
  <c r="AD117" i="1" s="1"/>
  <c r="AE117" i="1" s="1"/>
  <c r="AE273" i="1"/>
  <c r="AF273" i="1" s="1"/>
  <c r="AG273" i="1" s="1"/>
  <c r="AC204" i="1"/>
  <c r="AC300" i="1"/>
  <c r="AD300" i="1" s="1"/>
  <c r="AC289" i="1"/>
  <c r="AD289" i="1" s="1"/>
  <c r="AD325" i="1"/>
  <c r="AE325" i="1" s="1"/>
  <c r="AF325" i="1" s="1"/>
  <c r="AE189" i="1"/>
  <c r="AF189" i="1" s="1"/>
  <c r="AG189" i="1" s="1"/>
  <c r="AH189" i="1" s="1"/>
  <c r="AC82" i="1"/>
  <c r="AD82" i="1" s="1"/>
  <c r="AE416" i="1"/>
  <c r="AF416" i="1" s="1"/>
  <c r="AD85" i="1"/>
  <c r="AE85" i="1" s="1"/>
  <c r="AF85" i="1" s="1"/>
  <c r="AG85" i="1" s="1"/>
  <c r="AC265" i="1"/>
  <c r="AD265" i="1" s="1"/>
  <c r="AC396" i="1"/>
  <c r="AD396" i="1" s="1"/>
  <c r="AD259" i="1"/>
  <c r="AE259" i="1" s="1"/>
  <c r="AC350" i="1"/>
  <c r="AD350" i="1" s="1"/>
  <c r="AE175" i="1"/>
  <c r="AF175" i="1" s="1"/>
  <c r="AG175" i="1" s="1"/>
  <c r="AH175" i="1" s="1"/>
  <c r="AE87" i="1"/>
  <c r="AG266" i="1"/>
  <c r="AH266" i="1" s="1"/>
  <c r="AD269" i="1"/>
  <c r="AE269" i="1" s="1"/>
  <c r="T154" i="1"/>
  <c r="AF103" i="1"/>
  <c r="AG103" i="1" s="1"/>
  <c r="T225" i="1"/>
  <c r="AD110" i="1"/>
  <c r="AE110" i="1" s="1"/>
  <c r="AF110" i="1" s="1"/>
  <c r="AF385" i="1"/>
  <c r="U187" i="1"/>
  <c r="V187" i="1" s="1"/>
  <c r="T329" i="1"/>
  <c r="V418" i="1"/>
  <c r="W418" i="1" s="1"/>
  <c r="X418" i="1" s="1"/>
  <c r="U188" i="1"/>
  <c r="V188" i="1" s="1"/>
  <c r="X84" i="1"/>
  <c r="V376" i="1"/>
  <c r="U292" i="1"/>
  <c r="V292" i="1" s="1"/>
  <c r="U279" i="1"/>
  <c r="AE210" i="1"/>
  <c r="U333" i="1"/>
  <c r="U155" i="1"/>
  <c r="V155" i="1" s="1"/>
  <c r="U425" i="1"/>
  <c r="V425" i="1" s="1"/>
  <c r="U115" i="1"/>
  <c r="AD101" i="1"/>
  <c r="AE101" i="1" s="1"/>
  <c r="U353" i="1"/>
  <c r="V353" i="1" s="1"/>
  <c r="T293" i="1"/>
  <c r="AE234" i="1"/>
  <c r="U399" i="1"/>
  <c r="U395" i="1"/>
  <c r="V395" i="1" s="1"/>
  <c r="AE130" i="1"/>
  <c r="AF130" i="1" s="1"/>
  <c r="T324" i="1"/>
  <c r="U324" i="1" s="1"/>
  <c r="T388" i="1"/>
  <c r="T300" i="1"/>
  <c r="U300" i="1" s="1"/>
  <c r="U145" i="1"/>
  <c r="U214" i="1"/>
  <c r="V214" i="1" s="1"/>
  <c r="U97" i="1"/>
  <c r="T363" i="1"/>
  <c r="AC119" i="1"/>
  <c r="U83" i="1"/>
  <c r="V83" i="1" s="1"/>
  <c r="W374" i="1"/>
  <c r="X374" i="1" s="1"/>
  <c r="AE96" i="1"/>
  <c r="AE98" i="1"/>
  <c r="AF98" i="1" s="1"/>
  <c r="AC148" i="1"/>
  <c r="AD202" i="1"/>
  <c r="AE202" i="1" s="1"/>
  <c r="AF202" i="1" s="1"/>
  <c r="T208" i="1"/>
  <c r="U208" i="1" s="1"/>
  <c r="V412" i="1"/>
  <c r="W412" i="1" s="1"/>
  <c r="AE248" i="1"/>
  <c r="AF248" i="1" s="1"/>
  <c r="T89" i="1"/>
  <c r="U370" i="1"/>
  <c r="AF272" i="1"/>
  <c r="AG272" i="1" s="1"/>
  <c r="AH272" i="1" s="1"/>
  <c r="U365" i="1"/>
  <c r="V365" i="1" s="1"/>
  <c r="T249" i="1"/>
  <c r="U249" i="1" s="1"/>
  <c r="AE403" i="1"/>
  <c r="AE116" i="1"/>
  <c r="AF116" i="1" s="1"/>
  <c r="V326" i="1"/>
  <c r="AF218" i="1"/>
  <c r="AE131" i="1"/>
  <c r="AF131" i="1" s="1"/>
  <c r="AE382" i="1"/>
  <c r="AD226" i="1"/>
  <c r="AE226" i="1" s="1"/>
  <c r="AF226" i="1" s="1"/>
  <c r="W82" i="1"/>
  <c r="X82" i="1" s="1"/>
  <c r="X227" i="1"/>
  <c r="W263" i="1"/>
  <c r="X263" i="1" s="1"/>
  <c r="T259" i="1"/>
  <c r="U338" i="1"/>
  <c r="V338" i="1" s="1"/>
  <c r="U80" i="1"/>
  <c r="V80" i="1" s="1"/>
  <c r="W80" i="1" s="1"/>
  <c r="X80" i="1" s="1"/>
  <c r="U116" i="1"/>
  <c r="T170" i="1"/>
  <c r="U170" i="1" s="1"/>
  <c r="T262" i="1"/>
  <c r="U366" i="1"/>
  <c r="V366" i="1" s="1"/>
  <c r="V196" i="1"/>
  <c r="AE304" i="1"/>
  <c r="W430" i="1"/>
  <c r="X430" i="1" s="1"/>
  <c r="T267" i="1"/>
  <c r="U267" i="1" s="1"/>
  <c r="V267" i="1" s="1"/>
  <c r="T68" i="1"/>
  <c r="U68" i="1" s="1"/>
  <c r="V68" i="1" s="1"/>
  <c r="AG108" i="1"/>
  <c r="AH108" i="1" s="1"/>
  <c r="AD237" i="1"/>
  <c r="AE237" i="1" s="1"/>
  <c r="AE250" i="1"/>
  <c r="AC310" i="1"/>
  <c r="U352" i="1"/>
  <c r="V352" i="1" s="1"/>
  <c r="W352" i="1" s="1"/>
  <c r="AD199" i="1"/>
  <c r="AE199" i="1" s="1"/>
  <c r="AF212" i="1"/>
  <c r="T327" i="1"/>
  <c r="U327" i="1" s="1"/>
  <c r="AD366" i="1"/>
  <c r="AE366" i="1" s="1"/>
  <c r="T255" i="1"/>
  <c r="U255" i="1" s="1"/>
  <c r="V255" i="1" s="1"/>
  <c r="AD370" i="1"/>
  <c r="AE370" i="1" s="1"/>
  <c r="AF370" i="1" s="1"/>
  <c r="U90" i="1"/>
  <c r="V90" i="1" s="1"/>
  <c r="AE292" i="1"/>
  <c r="AF292" i="1" s="1"/>
  <c r="V250" i="1"/>
  <c r="T150" i="1"/>
  <c r="T348" i="1"/>
  <c r="U166" i="1"/>
  <c r="V166" i="1" s="1"/>
  <c r="AE308" i="1"/>
  <c r="AF308" i="1" s="1"/>
  <c r="AG308" i="1" s="1"/>
  <c r="AH308" i="1" s="1"/>
  <c r="AE252" i="1"/>
  <c r="AF252" i="1" s="1"/>
  <c r="AG252" i="1" s="1"/>
  <c r="AH252" i="1" s="1"/>
  <c r="T237" i="1"/>
  <c r="U237" i="1" s="1"/>
  <c r="V237" i="1" s="1"/>
  <c r="AC354" i="1"/>
  <c r="T221" i="1"/>
  <c r="U221" i="1" s="1"/>
  <c r="V221" i="1" s="1"/>
  <c r="X389" i="1"/>
  <c r="V224" i="1"/>
  <c r="U323" i="1"/>
  <c r="V323" i="1" s="1"/>
  <c r="U219" i="1"/>
  <c r="U81" i="1"/>
  <c r="AC260" i="1"/>
  <c r="AD260" i="1" s="1"/>
  <c r="U368" i="1"/>
  <c r="T336" i="1"/>
  <c r="U336" i="1" s="1"/>
  <c r="V336" i="1" s="1"/>
  <c r="AE311" i="1"/>
  <c r="AF311" i="1" s="1"/>
  <c r="T231" i="1"/>
  <c r="U231" i="1" s="1"/>
  <c r="T91" i="1"/>
  <c r="U91" i="1" s="1"/>
  <c r="AE94" i="1"/>
  <c r="AF94" i="1" s="1"/>
  <c r="AG94" i="1" s="1"/>
  <c r="U384" i="1"/>
  <c r="V384" i="1" s="1"/>
  <c r="AG283" i="1"/>
  <c r="AH283" i="1" s="1"/>
  <c r="S58" i="1"/>
  <c r="S59" i="1" s="1"/>
  <c r="R57" i="1"/>
  <c r="R63" i="1"/>
  <c r="R61" i="1"/>
  <c r="AB58" i="1"/>
  <c r="AB59" i="1" s="1"/>
  <c r="Z39" i="1" s="1"/>
  <c r="U39" i="1" s="1"/>
  <c r="L73" i="1"/>
  <c r="P72" i="1"/>
  <c r="Z72" i="1" s="1"/>
  <c r="W355" i="1" l="1"/>
  <c r="X355" i="1" s="1"/>
  <c r="AD39" i="1"/>
  <c r="R65" i="1"/>
  <c r="AB65" i="1" s="1"/>
  <c r="W79" i="1"/>
  <c r="X79" i="1" s="1"/>
  <c r="W247" i="1"/>
  <c r="X247" i="1" s="1"/>
  <c r="W312" i="1"/>
  <c r="X312" i="1" s="1"/>
  <c r="X192" i="1"/>
  <c r="X85" i="1"/>
  <c r="W114" i="1"/>
  <c r="X114" i="1" s="1"/>
  <c r="W156" i="1"/>
  <c r="X156" i="1" s="1"/>
  <c r="W108" i="1"/>
  <c r="X108" i="1" s="1"/>
  <c r="W346" i="1"/>
  <c r="X346" i="1" s="1"/>
  <c r="W164" i="1"/>
  <c r="X164" i="1" s="1"/>
  <c r="W222" i="1"/>
  <c r="X222" i="1" s="1"/>
  <c r="X265" i="1"/>
  <c r="W141" i="1"/>
  <c r="X141" i="1" s="1"/>
  <c r="W125" i="1"/>
  <c r="X125" i="1" s="1"/>
  <c r="W266" i="1"/>
  <c r="X266" i="1" s="1"/>
  <c r="W90" i="1"/>
  <c r="X90" i="1" s="1"/>
  <c r="W181" i="1"/>
  <c r="X181" i="1" s="1"/>
  <c r="V81" i="1"/>
  <c r="W229" i="1"/>
  <c r="X229" i="1" s="1"/>
  <c r="W376" i="1"/>
  <c r="X376" i="1" s="1"/>
  <c r="W177" i="1"/>
  <c r="X177" i="1" s="1"/>
  <c r="W420" i="1"/>
  <c r="X420" i="1" s="1"/>
  <c r="W248" i="1"/>
  <c r="X248" i="1" s="1"/>
  <c r="W313" i="1"/>
  <c r="X313" i="1" s="1"/>
  <c r="W398" i="1"/>
  <c r="X398" i="1" s="1"/>
  <c r="AF398" i="1"/>
  <c r="AG398" i="1" s="1"/>
  <c r="AH398" i="1" s="1"/>
  <c r="V288" i="1"/>
  <c r="W288" i="1" s="1"/>
  <c r="V236" i="1"/>
  <c r="W236" i="1" s="1"/>
  <c r="X236" i="1" s="1"/>
  <c r="W305" i="1"/>
  <c r="X305" i="1" s="1"/>
  <c r="W406" i="1"/>
  <c r="X406" i="1" s="1"/>
  <c r="W336" i="1"/>
  <c r="X336" i="1" s="1"/>
  <c r="V286" i="1"/>
  <c r="W360" i="1"/>
  <c r="X360" i="1" s="1"/>
  <c r="V403" i="1"/>
  <c r="V327" i="1"/>
  <c r="W98" i="1"/>
  <c r="X98" i="1" s="1"/>
  <c r="V72" i="1"/>
  <c r="W314" i="1"/>
  <c r="X314" i="1" s="1"/>
  <c r="W171" i="1"/>
  <c r="X171" i="1" s="1"/>
  <c r="T58" i="1"/>
  <c r="T59" i="1" s="1"/>
  <c r="X318" i="1"/>
  <c r="X199" i="1"/>
  <c r="V299" i="1"/>
  <c r="W299" i="1" s="1"/>
  <c r="X299" i="1" s="1"/>
  <c r="W211" i="1"/>
  <c r="X211" i="1" s="1"/>
  <c r="W408" i="1"/>
  <c r="X408" i="1" s="1"/>
  <c r="U130" i="1"/>
  <c r="V130" i="1" s="1"/>
  <c r="V379" i="1"/>
  <c r="W196" i="1"/>
  <c r="X196" i="1" s="1"/>
  <c r="V380" i="1"/>
  <c r="W380" i="1" s="1"/>
  <c r="V112" i="1"/>
  <c r="W387" i="1"/>
  <c r="X387" i="1" s="1"/>
  <c r="W310" i="1"/>
  <c r="X310" i="1" s="1"/>
  <c r="X203" i="1"/>
  <c r="AG301" i="1"/>
  <c r="AH301" i="1" s="1"/>
  <c r="AG245" i="1"/>
  <c r="AH245" i="1" s="1"/>
  <c r="AG71" i="1"/>
  <c r="AH71" i="1" s="1"/>
  <c r="AG329" i="1"/>
  <c r="AH329" i="1" s="1"/>
  <c r="AF335" i="1"/>
  <c r="AG335" i="1" s="1"/>
  <c r="AH335" i="1" s="1"/>
  <c r="AG233" i="1"/>
  <c r="AH233" i="1" s="1"/>
  <c r="AG132" i="1"/>
  <c r="AH132" i="1" s="1"/>
  <c r="AG213" i="1"/>
  <c r="AH213" i="1" s="1"/>
  <c r="AG355" i="1"/>
  <c r="AH355" i="1" s="1"/>
  <c r="AF184" i="1"/>
  <c r="AG184" i="1" s="1"/>
  <c r="AH184" i="1" s="1"/>
  <c r="AG388" i="1"/>
  <c r="AH388" i="1" s="1"/>
  <c r="AG271" i="1"/>
  <c r="AH271" i="1" s="1"/>
  <c r="AE275" i="1"/>
  <c r="AF275" i="1" s="1"/>
  <c r="AG147" i="1"/>
  <c r="AH147" i="1" s="1"/>
  <c r="AE161" i="1"/>
  <c r="AF161" i="1" s="1"/>
  <c r="AG363" i="1"/>
  <c r="AH363" i="1" s="1"/>
  <c r="AG314" i="1"/>
  <c r="AH314" i="1" s="1"/>
  <c r="AF129" i="1"/>
  <c r="AG129" i="1" s="1"/>
  <c r="AH129" i="1" s="1"/>
  <c r="AE411" i="1"/>
  <c r="AF411" i="1" s="1"/>
  <c r="AG411" i="1" s="1"/>
  <c r="AH411" i="1" s="1"/>
  <c r="AG163" i="1"/>
  <c r="AH163" i="1" s="1"/>
  <c r="AF69" i="1"/>
  <c r="AG69" i="1" s="1"/>
  <c r="AH69" i="1" s="1"/>
  <c r="AE115" i="1"/>
  <c r="AF115" i="1" s="1"/>
  <c r="AE76" i="1"/>
  <c r="AF76" i="1" s="1"/>
  <c r="AE178" i="1"/>
  <c r="AF178" i="1" s="1"/>
  <c r="AF288" i="1"/>
  <c r="AG288" i="1" s="1"/>
  <c r="AH288" i="1" s="1"/>
  <c r="AG84" i="1"/>
  <c r="AH84" i="1" s="1"/>
  <c r="AF297" i="1"/>
  <c r="AG297" i="1" s="1"/>
  <c r="AF227" i="1"/>
  <c r="AG227" i="1" s="1"/>
  <c r="AH227" i="1" s="1"/>
  <c r="AE194" i="1"/>
  <c r="AF194" i="1" s="1"/>
  <c r="AE267" i="1"/>
  <c r="AF267" i="1" s="1"/>
  <c r="AE281" i="1"/>
  <c r="AF281" i="1" s="1"/>
  <c r="AG274" i="1"/>
  <c r="AH274" i="1" s="1"/>
  <c r="AG172" i="1"/>
  <c r="AH172" i="1" s="1"/>
  <c r="AE328" i="1"/>
  <c r="AF328" i="1" s="1"/>
  <c r="AG328" i="1" s="1"/>
  <c r="AH328" i="1" s="1"/>
  <c r="AE339" i="1"/>
  <c r="AF339" i="1" s="1"/>
  <c r="AG339" i="1" s="1"/>
  <c r="AH339" i="1" s="1"/>
  <c r="AF290" i="1"/>
  <c r="AG290" i="1" s="1"/>
  <c r="AH290" i="1" s="1"/>
  <c r="AG262" i="1"/>
  <c r="AH262" i="1" s="1"/>
  <c r="AE146" i="1"/>
  <c r="AF146" i="1" s="1"/>
  <c r="AG230" i="1"/>
  <c r="AH230" i="1" s="1"/>
  <c r="AE251" i="1"/>
  <c r="AF251" i="1" s="1"/>
  <c r="AG88" i="1"/>
  <c r="AH88" i="1" s="1"/>
  <c r="AE211" i="1"/>
  <c r="AF211" i="1" s="1"/>
  <c r="AG211" i="1" s="1"/>
  <c r="AH211" i="1" s="1"/>
  <c r="AG374" i="1"/>
  <c r="AH374" i="1" s="1"/>
  <c r="AF121" i="1"/>
  <c r="AG121" i="1" s="1"/>
  <c r="AH121" i="1" s="1"/>
  <c r="AE342" i="1"/>
  <c r="AF342" i="1" s="1"/>
  <c r="AG342" i="1" s="1"/>
  <c r="AG292" i="1"/>
  <c r="AH292" i="1" s="1"/>
  <c r="AG426" i="1"/>
  <c r="AH426" i="1" s="1"/>
  <c r="AE418" i="1"/>
  <c r="AF418" i="1" s="1"/>
  <c r="AG418" i="1" s="1"/>
  <c r="AH418" i="1" s="1"/>
  <c r="AE128" i="1"/>
  <c r="AF128" i="1" s="1"/>
  <c r="AG128" i="1" s="1"/>
  <c r="AH406" i="1"/>
  <c r="AG191" i="1"/>
  <c r="AH191" i="1" s="1"/>
  <c r="AE350" i="1"/>
  <c r="AF350" i="1" s="1"/>
  <c r="AE395" i="1"/>
  <c r="AF395" i="1" s="1"/>
  <c r="AG395" i="1" s="1"/>
  <c r="AH395" i="1" s="1"/>
  <c r="AE317" i="1"/>
  <c r="AF317" i="1" s="1"/>
  <c r="AG317" i="1" s="1"/>
  <c r="AH317" i="1" s="1"/>
  <c r="AG177" i="1"/>
  <c r="AH177" i="1" s="1"/>
  <c r="AG394" i="1"/>
  <c r="AH394" i="1" s="1"/>
  <c r="AF408" i="1"/>
  <c r="AG408" i="1" s="1"/>
  <c r="AE150" i="1"/>
  <c r="AF150" i="1" s="1"/>
  <c r="AG150" i="1" s="1"/>
  <c r="AE165" i="1"/>
  <c r="AF165" i="1" s="1"/>
  <c r="AE316" i="1"/>
  <c r="AF316" i="1" s="1"/>
  <c r="AG316" i="1" s="1"/>
  <c r="AH316" i="1" s="1"/>
  <c r="AE249" i="1"/>
  <c r="AF249" i="1" s="1"/>
  <c r="AG102" i="1"/>
  <c r="AH102" i="1" s="1"/>
  <c r="AE198" i="1"/>
  <c r="AF198" i="1" s="1"/>
  <c r="AF135" i="1"/>
  <c r="AG135" i="1" s="1"/>
  <c r="W246" i="1"/>
  <c r="X246" i="1" s="1"/>
  <c r="V219" i="1"/>
  <c r="AG402" i="1"/>
  <c r="AH402" i="1" s="1"/>
  <c r="U320" i="1"/>
  <c r="V320" i="1" s="1"/>
  <c r="U335" i="1"/>
  <c r="V335" i="1" s="1"/>
  <c r="U276" i="1"/>
  <c r="V276" i="1" s="1"/>
  <c r="W303" i="1"/>
  <c r="X303" i="1" s="1"/>
  <c r="W83" i="1"/>
  <c r="X83" i="1" s="1"/>
  <c r="W188" i="1"/>
  <c r="X188" i="1" s="1"/>
  <c r="AG98" i="1"/>
  <c r="AH98" i="1" s="1"/>
  <c r="W149" i="1"/>
  <c r="X149" i="1" s="1"/>
  <c r="AD157" i="1"/>
  <c r="AD149" i="1"/>
  <c r="AE149" i="1" s="1"/>
  <c r="AF149" i="1" s="1"/>
  <c r="AG149" i="1" s="1"/>
  <c r="V342" i="1"/>
  <c r="W342" i="1" s="1"/>
  <c r="AE134" i="1"/>
  <c r="AF134" i="1" s="1"/>
  <c r="V409" i="1"/>
  <c r="V270" i="1"/>
  <c r="W359" i="1"/>
  <c r="X359" i="1" s="1"/>
  <c r="AG409" i="1"/>
  <c r="AH409" i="1" s="1"/>
  <c r="W70" i="1"/>
  <c r="X70" i="1" s="1"/>
  <c r="AD390" i="1"/>
  <c r="AD254" i="1"/>
  <c r="AE254" i="1" s="1"/>
  <c r="AF254" i="1" s="1"/>
  <c r="V271" i="1"/>
  <c r="AG190" i="1"/>
  <c r="AH190" i="1" s="1"/>
  <c r="AD141" i="1"/>
  <c r="AE141" i="1" s="1"/>
  <c r="AF141" i="1" s="1"/>
  <c r="AG356" i="1"/>
  <c r="AH356" i="1" s="1"/>
  <c r="AH97" i="1"/>
  <c r="U146" i="1"/>
  <c r="V146" i="1" s="1"/>
  <c r="W155" i="1"/>
  <c r="X155" i="1" s="1"/>
  <c r="V145" i="1"/>
  <c r="W145" i="1" s="1"/>
  <c r="U329" i="1"/>
  <c r="V329" i="1" s="1"/>
  <c r="AF269" i="1"/>
  <c r="AG269" i="1" s="1"/>
  <c r="W268" i="1"/>
  <c r="X268" i="1" s="1"/>
  <c r="U357" i="1"/>
  <c r="W207" i="1"/>
  <c r="X207" i="1" s="1"/>
  <c r="AE279" i="1"/>
  <c r="V322" i="1"/>
  <c r="AE306" i="1"/>
  <c r="AF306" i="1" s="1"/>
  <c r="AF68" i="1"/>
  <c r="AG68" i="1" s="1"/>
  <c r="AH68" i="1" s="1"/>
  <c r="AE242" i="1"/>
  <c r="AF242" i="1" s="1"/>
  <c r="W281" i="1"/>
  <c r="X281" i="1" s="1"/>
  <c r="V304" i="1"/>
  <c r="AD238" i="1"/>
  <c r="AE238" i="1" s="1"/>
  <c r="AD78" i="1"/>
  <c r="AE78" i="1" s="1"/>
  <c r="V205" i="1"/>
  <c r="W205" i="1" s="1"/>
  <c r="X205" i="1" s="1"/>
  <c r="W245" i="1"/>
  <c r="X245" i="1" s="1"/>
  <c r="AG385" i="1"/>
  <c r="AH385" i="1" s="1"/>
  <c r="AF305" i="1"/>
  <c r="AG305" i="1" s="1"/>
  <c r="AH305" i="1" s="1"/>
  <c r="W284" i="1"/>
  <c r="X284" i="1" s="1"/>
  <c r="AD235" i="1"/>
  <c r="AE235" i="1" s="1"/>
  <c r="AF235" i="1" s="1"/>
  <c r="V341" i="1"/>
  <c r="AD179" i="1"/>
  <c r="AE179" i="1" s="1"/>
  <c r="AF179" i="1" s="1"/>
  <c r="AF250" i="1"/>
  <c r="AG250" i="1" s="1"/>
  <c r="AH250" i="1" s="1"/>
  <c r="AE313" i="1"/>
  <c r="AF313" i="1" s="1"/>
  <c r="AG313" i="1" s="1"/>
  <c r="V258" i="1"/>
  <c r="U136" i="1"/>
  <c r="V136" i="1" s="1"/>
  <c r="U372" i="1"/>
  <c r="V372" i="1" s="1"/>
  <c r="W372" i="1" s="1"/>
  <c r="X372" i="1" s="1"/>
  <c r="AE381" i="1"/>
  <c r="AF381" i="1" s="1"/>
  <c r="AG369" i="1"/>
  <c r="AH369" i="1" s="1"/>
  <c r="V277" i="1"/>
  <c r="V124" i="1"/>
  <c r="W124" i="1" s="1"/>
  <c r="X124" i="1" s="1"/>
  <c r="AF430" i="1"/>
  <c r="AG430" i="1" s="1"/>
  <c r="W319" i="1"/>
  <c r="X319" i="1" s="1"/>
  <c r="AD247" i="1"/>
  <c r="W343" i="1"/>
  <c r="X343" i="1" s="1"/>
  <c r="W385" i="1"/>
  <c r="X385" i="1" s="1"/>
  <c r="V399" i="1"/>
  <c r="U193" i="1"/>
  <c r="AH392" i="1"/>
  <c r="AF304" i="1"/>
  <c r="AG304" i="1" s="1"/>
  <c r="AH304" i="1" s="1"/>
  <c r="AF87" i="1"/>
  <c r="AG87" i="1" s="1"/>
  <c r="AH87" i="1" s="1"/>
  <c r="AF334" i="1"/>
  <c r="AG334" i="1" s="1"/>
  <c r="AH334" i="1" s="1"/>
  <c r="AE295" i="1"/>
  <c r="AF295" i="1" s="1"/>
  <c r="AE404" i="1"/>
  <c r="AF404" i="1" s="1"/>
  <c r="AG404" i="1" s="1"/>
  <c r="V151" i="1"/>
  <c r="W151" i="1" s="1"/>
  <c r="X151" i="1" s="1"/>
  <c r="W416" i="1"/>
  <c r="X416" i="1" s="1"/>
  <c r="V411" i="1"/>
  <c r="AG391" i="1"/>
  <c r="AH391" i="1" s="1"/>
  <c r="AD298" i="1"/>
  <c r="AE298" i="1" s="1"/>
  <c r="AF73" i="1"/>
  <c r="AG73" i="1" s="1"/>
  <c r="AE112" i="1"/>
  <c r="AF112" i="1" s="1"/>
  <c r="AG112" i="1" s="1"/>
  <c r="AH112" i="1" s="1"/>
  <c r="W347" i="1"/>
  <c r="X347" i="1" s="1"/>
  <c r="AD389" i="1"/>
  <c r="W198" i="1"/>
  <c r="X198" i="1" s="1"/>
  <c r="W215" i="1"/>
  <c r="X215" i="1" s="1"/>
  <c r="W378" i="1"/>
  <c r="X378" i="1" s="1"/>
  <c r="AG309" i="1"/>
  <c r="AH309" i="1" s="1"/>
  <c r="AF428" i="1"/>
  <c r="AG428" i="1" s="1"/>
  <c r="AH428" i="1" s="1"/>
  <c r="AF259" i="1"/>
  <c r="AG259" i="1" s="1"/>
  <c r="AE407" i="1"/>
  <c r="AF407" i="1" s="1"/>
  <c r="AG407" i="1" s="1"/>
  <c r="AH407" i="1" s="1"/>
  <c r="V362" i="1"/>
  <c r="W362" i="1" s="1"/>
  <c r="X362" i="1" s="1"/>
  <c r="AG315" i="1"/>
  <c r="AH315" i="1" s="1"/>
  <c r="V182" i="1"/>
  <c r="V351" i="1"/>
  <c r="X382" i="1"/>
  <c r="AG207" i="1"/>
  <c r="AH207" i="1" s="1"/>
  <c r="V317" i="1"/>
  <c r="AD79" i="1"/>
  <c r="AE79" i="1" s="1"/>
  <c r="AF79" i="1" s="1"/>
  <c r="U163" i="1"/>
  <c r="U137" i="1"/>
  <c r="V137" i="1" s="1"/>
  <c r="W410" i="1"/>
  <c r="X410" i="1" s="1"/>
  <c r="AD412" i="1"/>
  <c r="AE412" i="1" s="1"/>
  <c r="AD195" i="1"/>
  <c r="AE195" i="1" s="1"/>
  <c r="AF195" i="1" s="1"/>
  <c r="AG352" i="1"/>
  <c r="AH352" i="1" s="1"/>
  <c r="W395" i="1"/>
  <c r="X395" i="1" s="1"/>
  <c r="V121" i="1"/>
  <c r="AG186" i="1"/>
  <c r="AH186" i="1" s="1"/>
  <c r="AE220" i="1"/>
  <c r="AF220" i="1" s="1"/>
  <c r="V140" i="1"/>
  <c r="W140" i="1" s="1"/>
  <c r="X140" i="1" s="1"/>
  <c r="AH280" i="1"/>
  <c r="AG246" i="1"/>
  <c r="AH246" i="1" s="1"/>
  <c r="V75" i="1"/>
  <c r="AE361" i="1"/>
  <c r="W209" i="1"/>
  <c r="X209" i="1" s="1"/>
  <c r="V257" i="1"/>
  <c r="AG239" i="1"/>
  <c r="AH239" i="1" s="1"/>
  <c r="V407" i="1"/>
  <c r="V105" i="1"/>
  <c r="W166" i="1"/>
  <c r="X166" i="1" s="1"/>
  <c r="X230" i="1"/>
  <c r="W127" i="1"/>
  <c r="X127" i="1" s="1"/>
  <c r="AF366" i="1"/>
  <c r="AH120" i="1"/>
  <c r="AF210" i="1"/>
  <c r="AG210" i="1" s="1"/>
  <c r="AF193" i="1"/>
  <c r="AG193" i="1" s="1"/>
  <c r="AH193" i="1" s="1"/>
  <c r="X251" i="1"/>
  <c r="AF209" i="1"/>
  <c r="AG209" i="1" s="1"/>
  <c r="AH209" i="1" s="1"/>
  <c r="AE422" i="1"/>
  <c r="AG413" i="1"/>
  <c r="AH413" i="1" s="1"/>
  <c r="AG364" i="1"/>
  <c r="AH364" i="1" s="1"/>
  <c r="AF145" i="1"/>
  <c r="AG145" i="1" s="1"/>
  <c r="AH145" i="1" s="1"/>
  <c r="V212" i="1"/>
  <c r="W165" i="1"/>
  <c r="X165" i="1" s="1"/>
  <c r="AF96" i="1"/>
  <c r="AG96" i="1" s="1"/>
  <c r="AE181" i="1"/>
  <c r="AF181" i="1" s="1"/>
  <c r="AF353" i="1"/>
  <c r="AG353" i="1" s="1"/>
  <c r="AH353" i="1" s="1"/>
  <c r="AG384" i="1"/>
  <c r="AH384" i="1" s="1"/>
  <c r="AG424" i="1"/>
  <c r="AH424" i="1" s="1"/>
  <c r="AE359" i="1"/>
  <c r="AE367" i="1"/>
  <c r="V226" i="1"/>
  <c r="X253" i="1"/>
  <c r="U220" i="1"/>
  <c r="V220" i="1" s="1"/>
  <c r="AE419" i="1"/>
  <c r="AE185" i="1"/>
  <c r="AD182" i="1"/>
  <c r="AE182" i="1" s="1"/>
  <c r="AF164" i="1"/>
  <c r="AG164" i="1" s="1"/>
  <c r="AH164" i="1" s="1"/>
  <c r="W235" i="1"/>
  <c r="X235" i="1" s="1"/>
  <c r="V239" i="1"/>
  <c r="V321" i="1"/>
  <c r="W102" i="1"/>
  <c r="X102" i="1" s="1"/>
  <c r="AG397" i="1"/>
  <c r="AH397" i="1" s="1"/>
  <c r="W92" i="1"/>
  <c r="X92" i="1" s="1"/>
  <c r="W94" i="1"/>
  <c r="X94" i="1" s="1"/>
  <c r="W294" i="1"/>
  <c r="X294" i="1" s="1"/>
  <c r="AF332" i="1"/>
  <c r="AG332" i="1" s="1"/>
  <c r="AH332" i="1" s="1"/>
  <c r="V74" i="1"/>
  <c r="AF299" i="1"/>
  <c r="AG299" i="1" s="1"/>
  <c r="AE347" i="1"/>
  <c r="AF347" i="1" s="1"/>
  <c r="AG133" i="1"/>
  <c r="AH133" i="1" s="1"/>
  <c r="W402" i="1"/>
  <c r="X402" i="1" s="1"/>
  <c r="W134" i="1"/>
  <c r="X134" i="1" s="1"/>
  <c r="W316" i="1"/>
  <c r="X316" i="1" s="1"/>
  <c r="W345" i="1"/>
  <c r="X345" i="1" s="1"/>
  <c r="AF303" i="1"/>
  <c r="AG303" i="1" s="1"/>
  <c r="AH303" i="1" s="1"/>
  <c r="W101" i="1"/>
  <c r="X101" i="1" s="1"/>
  <c r="W282" i="1"/>
  <c r="X282" i="1" s="1"/>
  <c r="W285" i="1"/>
  <c r="X285" i="1" s="1"/>
  <c r="W217" i="1"/>
  <c r="X217" i="1" s="1"/>
  <c r="W424" i="1"/>
  <c r="X424" i="1" s="1"/>
  <c r="AG155" i="1"/>
  <c r="AH155" i="1" s="1"/>
  <c r="W109" i="1"/>
  <c r="X109" i="1" s="1"/>
  <c r="W99" i="1"/>
  <c r="X99" i="1" s="1"/>
  <c r="W117" i="1"/>
  <c r="X117" i="1" s="1"/>
  <c r="AF425" i="1"/>
  <c r="AG425" i="1" s="1"/>
  <c r="AH425" i="1" s="1"/>
  <c r="AF377" i="1"/>
  <c r="AG377" i="1" s="1"/>
  <c r="AH377" i="1" s="1"/>
  <c r="AE375" i="1"/>
  <c r="AF375" i="1" s="1"/>
  <c r="AE293" i="1"/>
  <c r="AF344" i="1"/>
  <c r="AG344" i="1" s="1"/>
  <c r="AH344" i="1" s="1"/>
  <c r="W68" i="1"/>
  <c r="X68" i="1" s="1"/>
  <c r="V279" i="1"/>
  <c r="AE330" i="1"/>
  <c r="AF330" i="1" s="1"/>
  <c r="AE82" i="1"/>
  <c r="AF82" i="1" s="1"/>
  <c r="U375" i="1"/>
  <c r="V375" i="1" s="1"/>
  <c r="AG142" i="1"/>
  <c r="AH142" i="1" s="1"/>
  <c r="W405" i="1"/>
  <c r="X405" i="1" s="1"/>
  <c r="AH243" i="1"/>
  <c r="V429" i="1"/>
  <c r="AG373" i="1"/>
  <c r="AH373" i="1" s="1"/>
  <c r="W194" i="1"/>
  <c r="X194" i="1" s="1"/>
  <c r="AG417" i="1"/>
  <c r="AH417" i="1" s="1"/>
  <c r="U293" i="1"/>
  <c r="AF232" i="1"/>
  <c r="AG232" i="1" s="1"/>
  <c r="W86" i="1"/>
  <c r="X86" i="1" s="1"/>
  <c r="AG349" i="1"/>
  <c r="AH349" i="1" s="1"/>
  <c r="AD376" i="1"/>
  <c r="AE376" i="1" s="1"/>
  <c r="AF376" i="1" s="1"/>
  <c r="AE265" i="1"/>
  <c r="AG116" i="1"/>
  <c r="AH116" i="1" s="1"/>
  <c r="AG248" i="1"/>
  <c r="AH248" i="1" s="1"/>
  <c r="AD171" i="1"/>
  <c r="AE171" i="1" s="1"/>
  <c r="AF171" i="1" s="1"/>
  <c r="AE206" i="1"/>
  <c r="AF206" i="1" s="1"/>
  <c r="AG206" i="1" s="1"/>
  <c r="AH206" i="1" s="1"/>
  <c r="V371" i="1"/>
  <c r="U348" i="1"/>
  <c r="AG212" i="1"/>
  <c r="AH212" i="1" s="1"/>
  <c r="X352" i="1"/>
  <c r="AH273" i="1"/>
  <c r="X412" i="1"/>
  <c r="V300" i="1"/>
  <c r="AF237" i="1"/>
  <c r="AG237" i="1" s="1"/>
  <c r="AH237" i="1" s="1"/>
  <c r="W292" i="1"/>
  <c r="X292" i="1" s="1"/>
  <c r="AG380" i="1"/>
  <c r="AH380" i="1" s="1"/>
  <c r="AE387" i="1"/>
  <c r="AF387" i="1" s="1"/>
  <c r="V133" i="1"/>
  <c r="AG343" i="1"/>
  <c r="AH343" i="1" s="1"/>
  <c r="AF296" i="1"/>
  <c r="AG296" i="1" s="1"/>
  <c r="AH296" i="1" s="1"/>
  <c r="AE326" i="1"/>
  <c r="AF326" i="1" s="1"/>
  <c r="W339" i="1"/>
  <c r="X339" i="1" s="1"/>
  <c r="AD105" i="1"/>
  <c r="AE105" i="1" s="1"/>
  <c r="AF105" i="1" s="1"/>
  <c r="AD77" i="1"/>
  <c r="AE77" i="1" s="1"/>
  <c r="U216" i="1"/>
  <c r="V216" i="1" s="1"/>
  <c r="AG110" i="1"/>
  <c r="AH110" i="1" s="1"/>
  <c r="W77" i="1"/>
  <c r="X77" i="1" s="1"/>
  <c r="U69" i="1"/>
  <c r="V69" i="1" s="1"/>
  <c r="U381" i="1"/>
  <c r="V381" i="1" s="1"/>
  <c r="W367" i="1"/>
  <c r="X367" i="1" s="1"/>
  <c r="W78" i="1"/>
  <c r="X78" i="1" s="1"/>
  <c r="AE81" i="1"/>
  <c r="AF81" i="1" s="1"/>
  <c r="AE294" i="1"/>
  <c r="AD152" i="1"/>
  <c r="AE152" i="1" s="1"/>
  <c r="AF152" i="1" s="1"/>
  <c r="V298" i="1"/>
  <c r="W307" i="1"/>
  <c r="X307" i="1" s="1"/>
  <c r="AG224" i="1"/>
  <c r="AH224" i="1" s="1"/>
  <c r="U154" i="1"/>
  <c r="V154" i="1" s="1"/>
  <c r="AG416" i="1"/>
  <c r="AH416" i="1" s="1"/>
  <c r="W242" i="1"/>
  <c r="X242" i="1" s="1"/>
  <c r="AH379" i="1"/>
  <c r="AG86" i="1"/>
  <c r="AH86" i="1" s="1"/>
  <c r="AE396" i="1"/>
  <c r="AE312" i="1"/>
  <c r="AF312" i="1" s="1"/>
  <c r="V158" i="1"/>
  <c r="AE67" i="1"/>
  <c r="AF67" i="1" s="1"/>
  <c r="AF118" i="1"/>
  <c r="AG118" i="1" s="1"/>
  <c r="AH118" i="1" s="1"/>
  <c r="U392" i="1"/>
  <c r="V392" i="1" s="1"/>
  <c r="AF104" i="1"/>
  <c r="AG104" i="1" s="1"/>
  <c r="AD91" i="1"/>
  <c r="AE91" i="1" s="1"/>
  <c r="AF91" i="1" s="1"/>
  <c r="AG325" i="1"/>
  <c r="AH325" i="1" s="1"/>
  <c r="AD124" i="1"/>
  <c r="AE124" i="1" s="1"/>
  <c r="AF124" i="1" s="1"/>
  <c r="V283" i="1"/>
  <c r="AG202" i="1"/>
  <c r="AH202" i="1" s="1"/>
  <c r="AD253" i="1"/>
  <c r="AE253" i="1" s="1"/>
  <c r="AF253" i="1" s="1"/>
  <c r="AG253" i="1" s="1"/>
  <c r="AD286" i="1"/>
  <c r="AE286" i="1" s="1"/>
  <c r="AF286" i="1" s="1"/>
  <c r="AE154" i="1"/>
  <c r="AF154" i="1" s="1"/>
  <c r="AG154" i="1" s="1"/>
  <c r="U350" i="1"/>
  <c r="AD399" i="1"/>
  <c r="AE399" i="1" s="1"/>
  <c r="AG180" i="1"/>
  <c r="AH180" i="1" s="1"/>
  <c r="V170" i="1"/>
  <c r="U259" i="1"/>
  <c r="V259" i="1" s="1"/>
  <c r="U363" i="1"/>
  <c r="V363" i="1" s="1"/>
  <c r="AD393" i="1"/>
  <c r="AE393" i="1" s="1"/>
  <c r="AF167" i="1"/>
  <c r="AG167" i="1" s="1"/>
  <c r="AH167" i="1" s="1"/>
  <c r="AE143" i="1"/>
  <c r="AF143" i="1" s="1"/>
  <c r="W365" i="1"/>
  <c r="X365" i="1" s="1"/>
  <c r="AF221" i="1"/>
  <c r="AG221" i="1" s="1"/>
  <c r="AH221" i="1" s="1"/>
  <c r="AE400" i="1"/>
  <c r="W274" i="1"/>
  <c r="X274" i="1" s="1"/>
  <c r="V231" i="1"/>
  <c r="W231" i="1" s="1"/>
  <c r="V116" i="1"/>
  <c r="AD119" i="1"/>
  <c r="AE119" i="1" s="1"/>
  <c r="AE122" i="1"/>
  <c r="AF122" i="1" s="1"/>
  <c r="AF307" i="1"/>
  <c r="AG307" i="1" s="1"/>
  <c r="AG109" i="1"/>
  <c r="AH109" i="1" s="1"/>
  <c r="AG277" i="1"/>
  <c r="AH277" i="1" s="1"/>
  <c r="AG368" i="1"/>
  <c r="AH368" i="1" s="1"/>
  <c r="AF256" i="1"/>
  <c r="AG256" i="1" s="1"/>
  <c r="AE371" i="1"/>
  <c r="AF371" i="1" s="1"/>
  <c r="AD156" i="1"/>
  <c r="U332" i="1"/>
  <c r="V332" i="1" s="1"/>
  <c r="AF241" i="1"/>
  <c r="AG241" i="1" s="1"/>
  <c r="AH241" i="1" s="1"/>
  <c r="AE276" i="1"/>
  <c r="AF276" i="1" s="1"/>
  <c r="U195" i="1"/>
  <c r="V195" i="1" s="1"/>
  <c r="AG106" i="1"/>
  <c r="AH106" i="1" s="1"/>
  <c r="V264" i="1"/>
  <c r="V373" i="1"/>
  <c r="AD282" i="1"/>
  <c r="AE282" i="1" s="1"/>
  <c r="AF282" i="1" s="1"/>
  <c r="AG282" i="1" s="1"/>
  <c r="AH282" i="1" s="1"/>
  <c r="V427" i="1"/>
  <c r="X302" i="1"/>
  <c r="AG264" i="1"/>
  <c r="AH264" i="1" s="1"/>
  <c r="W201" i="1"/>
  <c r="X201" i="1" s="1"/>
  <c r="AD70" i="1"/>
  <c r="AE70" i="1" s="1"/>
  <c r="AF70" i="1" s="1"/>
  <c r="U295" i="1"/>
  <c r="V295" i="1" s="1"/>
  <c r="AD270" i="1"/>
  <c r="AE270" i="1" s="1"/>
  <c r="W338" i="1"/>
  <c r="X338" i="1" s="1"/>
  <c r="W384" i="1"/>
  <c r="X384" i="1" s="1"/>
  <c r="V91" i="1"/>
  <c r="W91" i="1" s="1"/>
  <c r="AG159" i="1"/>
  <c r="AH159" i="1" s="1"/>
  <c r="W187" i="1"/>
  <c r="X187" i="1" s="1"/>
  <c r="U262" i="1"/>
  <c r="V262" i="1" s="1"/>
  <c r="AG144" i="1"/>
  <c r="AH144" i="1" s="1"/>
  <c r="AG158" i="1"/>
  <c r="AH158" i="1" s="1"/>
  <c r="U106" i="1"/>
  <c r="V106" i="1" s="1"/>
  <c r="W428" i="1"/>
  <c r="X428" i="1" s="1"/>
  <c r="AG160" i="1"/>
  <c r="AH160" i="1" s="1"/>
  <c r="AE341" i="1"/>
  <c r="AF341" i="1" s="1"/>
  <c r="AF405" i="1"/>
  <c r="AG405" i="1" s="1"/>
  <c r="AH405" i="1" s="1"/>
  <c r="AD74" i="1"/>
  <c r="AE74" i="1" s="1"/>
  <c r="V179" i="1"/>
  <c r="AE320" i="1"/>
  <c r="AF320" i="1" s="1"/>
  <c r="AG320" i="1" s="1"/>
  <c r="AE289" i="1"/>
  <c r="AF289" i="1" s="1"/>
  <c r="W383" i="1"/>
  <c r="X383" i="1" s="1"/>
  <c r="AD372" i="1"/>
  <c r="AE372" i="1" s="1"/>
  <c r="AG125" i="1"/>
  <c r="AH125" i="1" s="1"/>
  <c r="AH103" i="1"/>
  <c r="V111" i="1"/>
  <c r="V66" i="1"/>
  <c r="AF169" i="1"/>
  <c r="AG169" i="1" s="1"/>
  <c r="AH169" i="1" s="1"/>
  <c r="AH201" i="1"/>
  <c r="V261" i="1"/>
  <c r="W261" i="1" s="1"/>
  <c r="AE168" i="1"/>
  <c r="AF168" i="1" s="1"/>
  <c r="AE139" i="1"/>
  <c r="AF139" i="1" s="1"/>
  <c r="AD420" i="1"/>
  <c r="AE420" i="1" s="1"/>
  <c r="AF420" i="1" s="1"/>
  <c r="AF174" i="1"/>
  <c r="AG174" i="1" s="1"/>
  <c r="AH174" i="1" s="1"/>
  <c r="V200" i="1"/>
  <c r="V333" i="1"/>
  <c r="U330" i="1"/>
  <c r="V330" i="1" s="1"/>
  <c r="AD331" i="1"/>
  <c r="AE331" i="1" s="1"/>
  <c r="AD183" i="1"/>
  <c r="AE183" i="1" s="1"/>
  <c r="AF183" i="1" s="1"/>
  <c r="AE153" i="1"/>
  <c r="AF153" i="1" s="1"/>
  <c r="W323" i="1"/>
  <c r="X323" i="1" s="1"/>
  <c r="V238" i="1"/>
  <c r="U344" i="1"/>
  <c r="V344" i="1" s="1"/>
  <c r="AE127" i="1"/>
  <c r="AF127" i="1" s="1"/>
  <c r="AE360" i="1"/>
  <c r="AF360" i="1" s="1"/>
  <c r="AG360" i="1" s="1"/>
  <c r="AG92" i="1"/>
  <c r="AH92" i="1" s="1"/>
  <c r="V213" i="1"/>
  <c r="V197" i="1"/>
  <c r="AD378" i="1"/>
  <c r="AE378" i="1" s="1"/>
  <c r="AF378" i="1" s="1"/>
  <c r="AF80" i="1"/>
  <c r="AG80" i="1" s="1"/>
  <c r="AH80" i="1" s="1"/>
  <c r="AE151" i="1"/>
  <c r="AF151" i="1" s="1"/>
  <c r="V278" i="1"/>
  <c r="AE257" i="1"/>
  <c r="AF257" i="1" s="1"/>
  <c r="AG257" i="1" s="1"/>
  <c r="AH257" i="1" s="1"/>
  <c r="AE217" i="1"/>
  <c r="AF217" i="1" s="1"/>
  <c r="AG217" i="1" s="1"/>
  <c r="AH217" i="1" s="1"/>
  <c r="AF336" i="1"/>
  <c r="AG336" i="1" s="1"/>
  <c r="AD100" i="1"/>
  <c r="AE100" i="1" s="1"/>
  <c r="AF100" i="1" s="1"/>
  <c r="W129" i="1"/>
  <c r="X129" i="1" s="1"/>
  <c r="AF203" i="1"/>
  <c r="AG203" i="1" s="1"/>
  <c r="AD354" i="1"/>
  <c r="AE354" i="1" s="1"/>
  <c r="AF354" i="1" s="1"/>
  <c r="AG354" i="1" s="1"/>
  <c r="W221" i="1"/>
  <c r="X221" i="1" s="1"/>
  <c r="AF403" i="1"/>
  <c r="AG403" i="1" s="1"/>
  <c r="AH403" i="1" s="1"/>
  <c r="AD138" i="1"/>
  <c r="AE138" i="1" s="1"/>
  <c r="W104" i="1"/>
  <c r="X104" i="1" s="1"/>
  <c r="AG215" i="1"/>
  <c r="AH215" i="1" s="1"/>
  <c r="V240" i="1"/>
  <c r="AF234" i="1"/>
  <c r="AG234" i="1" s="1"/>
  <c r="W168" i="1"/>
  <c r="X168" i="1" s="1"/>
  <c r="X422" i="1"/>
  <c r="W122" i="1"/>
  <c r="X122" i="1" s="1"/>
  <c r="W237" i="1"/>
  <c r="X237" i="1" s="1"/>
  <c r="W353" i="1"/>
  <c r="X353" i="1" s="1"/>
  <c r="V208" i="1"/>
  <c r="W208" i="1" s="1"/>
  <c r="W87" i="1"/>
  <c r="X87" i="1" s="1"/>
  <c r="U388" i="1"/>
  <c r="V388" i="1" s="1"/>
  <c r="AG226" i="1"/>
  <c r="AH226" i="1" s="1"/>
  <c r="W159" i="1"/>
  <c r="X159" i="1" s="1"/>
  <c r="W160" i="1"/>
  <c r="X160" i="1" s="1"/>
  <c r="AG318" i="1"/>
  <c r="AH318" i="1" s="1"/>
  <c r="AE236" i="1"/>
  <c r="AF236" i="1" s="1"/>
  <c r="AF66" i="1"/>
  <c r="AG66" i="1" s="1"/>
  <c r="AH66" i="1" s="1"/>
  <c r="V162" i="1"/>
  <c r="W210" i="1"/>
  <c r="X210" i="1" s="1"/>
  <c r="AF101" i="1"/>
  <c r="AG197" i="1"/>
  <c r="AH197" i="1" s="1"/>
  <c r="V334" i="1"/>
  <c r="AF199" i="1"/>
  <c r="AG199" i="1" s="1"/>
  <c r="AH199" i="1" s="1"/>
  <c r="V119" i="1"/>
  <c r="AG140" i="1"/>
  <c r="AH140" i="1" s="1"/>
  <c r="W267" i="1"/>
  <c r="X267" i="1" s="1"/>
  <c r="AE260" i="1"/>
  <c r="AF260" i="1" s="1"/>
  <c r="AG260" i="1" s="1"/>
  <c r="W255" i="1"/>
  <c r="X255" i="1" s="1"/>
  <c r="AG311" i="1"/>
  <c r="AH311" i="1" s="1"/>
  <c r="AF117" i="1"/>
  <c r="AG117" i="1" s="1"/>
  <c r="AH117" i="1" s="1"/>
  <c r="V249" i="1"/>
  <c r="W249" i="1" s="1"/>
  <c r="X249" i="1" s="1"/>
  <c r="U89" i="1"/>
  <c r="V89" i="1" s="1"/>
  <c r="U150" i="1"/>
  <c r="AG223" i="1"/>
  <c r="AH223" i="1" s="1"/>
  <c r="W76" i="1"/>
  <c r="X76" i="1" s="1"/>
  <c r="W297" i="1"/>
  <c r="X297" i="1" s="1"/>
  <c r="V369" i="1"/>
  <c r="AD268" i="1"/>
  <c r="AE268" i="1" s="1"/>
  <c r="AF268" i="1" s="1"/>
  <c r="AE300" i="1"/>
  <c r="AF300" i="1" s="1"/>
  <c r="AG300" i="1" s="1"/>
  <c r="AH300" i="1" s="1"/>
  <c r="W118" i="1"/>
  <c r="X118" i="1" s="1"/>
  <c r="AE126" i="1"/>
  <c r="AF126" i="1" s="1"/>
  <c r="V272" i="1"/>
  <c r="AD229" i="1"/>
  <c r="W123" i="1"/>
  <c r="X123" i="1" s="1"/>
  <c r="AE196" i="1"/>
  <c r="AF196" i="1" s="1"/>
  <c r="V275" i="1"/>
  <c r="V401" i="1"/>
  <c r="AD345" i="1"/>
  <c r="AE345" i="1" s="1"/>
  <c r="AF345" i="1" s="1"/>
  <c r="AG345" i="1" s="1"/>
  <c r="AH345" i="1" s="1"/>
  <c r="AD263" i="1"/>
  <c r="W331" i="1"/>
  <c r="X331" i="1" s="1"/>
  <c r="AF205" i="1"/>
  <c r="AG205" i="1" s="1"/>
  <c r="AH205" i="1" s="1"/>
  <c r="AE99" i="1"/>
  <c r="AF99" i="1" s="1"/>
  <c r="AE222" i="1"/>
  <c r="AF222" i="1" s="1"/>
  <c r="AG222" i="1" s="1"/>
  <c r="AH222" i="1" s="1"/>
  <c r="W189" i="1"/>
  <c r="X189" i="1" s="1"/>
  <c r="V132" i="1"/>
  <c r="AF414" i="1"/>
  <c r="AG414" i="1" s="1"/>
  <c r="AH414" i="1" s="1"/>
  <c r="AG240" i="1"/>
  <c r="AH240" i="1" s="1"/>
  <c r="AG137" i="1"/>
  <c r="AH137" i="1" s="1"/>
  <c r="AG415" i="1"/>
  <c r="AH415" i="1" s="1"/>
  <c r="W419" i="1"/>
  <c r="X419" i="1" s="1"/>
  <c r="X309" i="1"/>
  <c r="AE324" i="1"/>
  <c r="AF324" i="1" s="1"/>
  <c r="AD261" i="1"/>
  <c r="AH285" i="1"/>
  <c r="U386" i="1"/>
  <c r="X400" i="1"/>
  <c r="AG131" i="1"/>
  <c r="AH131" i="1" s="1"/>
  <c r="AE258" i="1"/>
  <c r="AF258" i="1" s="1"/>
  <c r="AE107" i="1"/>
  <c r="AF107" i="1" s="1"/>
  <c r="W354" i="1"/>
  <c r="X354" i="1" s="1"/>
  <c r="AE302" i="1"/>
  <c r="AF302" i="1" s="1"/>
  <c r="X287" i="1"/>
  <c r="AD111" i="1"/>
  <c r="AE111" i="1" s="1"/>
  <c r="AD204" i="1"/>
  <c r="V206" i="1"/>
  <c r="W224" i="1"/>
  <c r="X224" i="1" s="1"/>
  <c r="W250" i="1"/>
  <c r="X250" i="1" s="1"/>
  <c r="W326" i="1"/>
  <c r="X326" i="1" s="1"/>
  <c r="V324" i="1"/>
  <c r="V115" i="1"/>
  <c r="V356" i="1"/>
  <c r="U113" i="1"/>
  <c r="V113" i="1" s="1"/>
  <c r="AF362" i="1"/>
  <c r="AG362" i="1" s="1"/>
  <c r="AH362" i="1" s="1"/>
  <c r="AE208" i="1"/>
  <c r="AF208" i="1" s="1"/>
  <c r="W390" i="1"/>
  <c r="X390" i="1" s="1"/>
  <c r="AE231" i="1"/>
  <c r="AF231" i="1" s="1"/>
  <c r="AD170" i="1"/>
  <c r="AE170" i="1" s="1"/>
  <c r="AF170" i="1" s="1"/>
  <c r="AG170" i="1" s="1"/>
  <c r="AH170" i="1" s="1"/>
  <c r="AH94" i="1"/>
  <c r="AH85" i="1"/>
  <c r="V368" i="1"/>
  <c r="AG218" i="1"/>
  <c r="AH218" i="1" s="1"/>
  <c r="W425" i="1"/>
  <c r="X425" i="1" s="1"/>
  <c r="W421" i="1"/>
  <c r="X421" i="1" s="1"/>
  <c r="W413" i="1"/>
  <c r="X413" i="1" s="1"/>
  <c r="V126" i="1"/>
  <c r="V260" i="1"/>
  <c r="U184" i="1"/>
  <c r="V184" i="1" s="1"/>
  <c r="W243" i="1"/>
  <c r="X243" i="1" s="1"/>
  <c r="AD166" i="1"/>
  <c r="AE166" i="1" s="1"/>
  <c r="AE423" i="1"/>
  <c r="AF423" i="1" s="1"/>
  <c r="AG423" i="1" s="1"/>
  <c r="V393" i="1"/>
  <c r="AE114" i="1"/>
  <c r="AF114" i="1" s="1"/>
  <c r="U107" i="1"/>
  <c r="V107" i="1" s="1"/>
  <c r="U234" i="1"/>
  <c r="V349" i="1"/>
  <c r="AE278" i="1"/>
  <c r="AF278" i="1" s="1"/>
  <c r="AG278" i="1" s="1"/>
  <c r="AH278" i="1" s="1"/>
  <c r="V311" i="1"/>
  <c r="W311" i="1" s="1"/>
  <c r="AE173" i="1"/>
  <c r="AF173" i="1" s="1"/>
  <c r="AE188" i="1"/>
  <c r="AF188" i="1" s="1"/>
  <c r="AG346" i="1"/>
  <c r="AH346" i="1" s="1"/>
  <c r="W423" i="1"/>
  <c r="X423" i="1" s="1"/>
  <c r="AG192" i="1"/>
  <c r="AH192" i="1" s="1"/>
  <c r="W153" i="1"/>
  <c r="X153" i="1" s="1"/>
  <c r="V95" i="1"/>
  <c r="AD310" i="1"/>
  <c r="AE310" i="1" s="1"/>
  <c r="W366" i="1"/>
  <c r="X366" i="1" s="1"/>
  <c r="AF382" i="1"/>
  <c r="AG382" i="1" s="1"/>
  <c r="AH382" i="1" s="1"/>
  <c r="V370" i="1"/>
  <c r="W370" i="1" s="1"/>
  <c r="AD148" i="1"/>
  <c r="V97" i="1"/>
  <c r="AE89" i="1"/>
  <c r="AF89" i="1" s="1"/>
  <c r="W176" i="1"/>
  <c r="X176" i="1" s="1"/>
  <c r="AD323" i="1"/>
  <c r="AE323" i="1" s="1"/>
  <c r="AF287" i="1"/>
  <c r="AG287" i="1" s="1"/>
  <c r="AH287" i="1" s="1"/>
  <c r="AE123" i="1"/>
  <c r="W308" i="1"/>
  <c r="X308" i="1" s="1"/>
  <c r="AE348" i="1"/>
  <c r="AF348" i="1" s="1"/>
  <c r="AH136" i="1"/>
  <c r="AG90" i="1"/>
  <c r="AH90" i="1" s="1"/>
  <c r="U225" i="1"/>
  <c r="V225" i="1" s="1"/>
  <c r="V103" i="1"/>
  <c r="U175" i="1"/>
  <c r="V175" i="1" s="1"/>
  <c r="U233" i="1"/>
  <c r="V233" i="1" s="1"/>
  <c r="AG358" i="1"/>
  <c r="AH358" i="1" s="1"/>
  <c r="AG370" i="1"/>
  <c r="AH370" i="1" s="1"/>
  <c r="V173" i="1"/>
  <c r="AG216" i="1"/>
  <c r="AH216" i="1" s="1"/>
  <c r="AH319" i="1"/>
  <c r="W214" i="1"/>
  <c r="X214" i="1" s="1"/>
  <c r="W228" i="1"/>
  <c r="X228" i="1" s="1"/>
  <c r="W289" i="1"/>
  <c r="X289" i="1" s="1"/>
  <c r="W414" i="1"/>
  <c r="X414" i="1" s="1"/>
  <c r="V273" i="1"/>
  <c r="AE176" i="1"/>
  <c r="AF176" i="1" s="1"/>
  <c r="AG176" i="1" s="1"/>
  <c r="AH176" i="1" s="1"/>
  <c r="AH322" i="1"/>
  <c r="V100" i="1"/>
  <c r="W100" i="1" s="1"/>
  <c r="W364" i="1"/>
  <c r="X364" i="1" s="1"/>
  <c r="AG383" i="1"/>
  <c r="AH383" i="1" s="1"/>
  <c r="AD321" i="1"/>
  <c r="AE321" i="1" s="1"/>
  <c r="AF321" i="1" s="1"/>
  <c r="AG333" i="1"/>
  <c r="AH333" i="1" s="1"/>
  <c r="AE410" i="1"/>
  <c r="AF410" i="1" s="1"/>
  <c r="AG410" i="1" s="1"/>
  <c r="AH410" i="1" s="1"/>
  <c r="W178" i="1"/>
  <c r="X178" i="1" s="1"/>
  <c r="AE357" i="1"/>
  <c r="AG429" i="1"/>
  <c r="AH429" i="1" s="1"/>
  <c r="W202" i="1"/>
  <c r="X202" i="1" s="1"/>
  <c r="V232" i="1"/>
  <c r="AE214" i="1"/>
  <c r="AE284" i="1"/>
  <c r="AG130" i="1"/>
  <c r="AH130" i="1" s="1"/>
  <c r="V415" i="1"/>
  <c r="AB57" i="1"/>
  <c r="AB63" i="1"/>
  <c r="AC58" i="1"/>
  <c r="AC59" i="1" s="1"/>
  <c r="S57" i="1"/>
  <c r="S63" i="1"/>
  <c r="AB61" i="1"/>
  <c r="L74" i="1"/>
  <c r="P73" i="1"/>
  <c r="Z73" i="1" s="1"/>
  <c r="T57" i="1" l="1"/>
  <c r="Y41" i="1"/>
  <c r="W162" i="1"/>
  <c r="X162" i="1" s="1"/>
  <c r="W427" i="1"/>
  <c r="X427" i="1" s="1"/>
  <c r="W115" i="1"/>
  <c r="X115" i="1" s="1"/>
  <c r="W379" i="1"/>
  <c r="X379" i="1" s="1"/>
  <c r="X288" i="1"/>
  <c r="W429" i="1"/>
  <c r="X429" i="1" s="1"/>
  <c r="W158" i="1"/>
  <c r="X158" i="1" s="1"/>
  <c r="W136" i="1"/>
  <c r="X136" i="1" s="1"/>
  <c r="W329" i="1"/>
  <c r="X329" i="1" s="1"/>
  <c r="W182" i="1"/>
  <c r="X182" i="1" s="1"/>
  <c r="W239" i="1"/>
  <c r="X239" i="1" s="1"/>
  <c r="W411" i="1"/>
  <c r="X411" i="1" s="1"/>
  <c r="W81" i="1"/>
  <c r="X81" i="1" s="1"/>
  <c r="W130" i="1"/>
  <c r="X130" i="1" s="1"/>
  <c r="T63" i="1"/>
  <c r="AH408" i="1"/>
  <c r="W327" i="1"/>
  <c r="X327" i="1" s="1"/>
  <c r="W403" i="1"/>
  <c r="X403" i="1" s="1"/>
  <c r="W317" i="1"/>
  <c r="X317" i="1" s="1"/>
  <c r="AG267" i="1"/>
  <c r="AH267" i="1" s="1"/>
  <c r="AH128" i="1"/>
  <c r="W356" i="1"/>
  <c r="X356" i="1" s="1"/>
  <c r="W270" i="1"/>
  <c r="X270" i="1" s="1"/>
  <c r="W277" i="1"/>
  <c r="X277" i="1" s="1"/>
  <c r="W349" i="1"/>
  <c r="X349" i="1" s="1"/>
  <c r="W240" i="1"/>
  <c r="X240" i="1" s="1"/>
  <c r="W121" i="1"/>
  <c r="X121" i="1" s="1"/>
  <c r="W112" i="1"/>
  <c r="X112" i="1" s="1"/>
  <c r="X380" i="1"/>
  <c r="W273" i="1"/>
  <c r="X273" i="1" s="1"/>
  <c r="V234" i="1"/>
  <c r="W286" i="1"/>
  <c r="X286" i="1" s="1"/>
  <c r="AH297" i="1"/>
  <c r="W72" i="1"/>
  <c r="X72" i="1" s="1"/>
  <c r="AG82" i="1"/>
  <c r="AH82" i="1" s="1"/>
  <c r="AG198" i="1"/>
  <c r="AH198" i="1" s="1"/>
  <c r="AG165" i="1"/>
  <c r="AH165" i="1" s="1"/>
  <c r="AH135" i="1"/>
  <c r="AG375" i="1"/>
  <c r="AH375" i="1" s="1"/>
  <c r="AG347" i="1"/>
  <c r="AH347" i="1" s="1"/>
  <c r="AG275" i="1"/>
  <c r="AH275" i="1" s="1"/>
  <c r="AH104" i="1"/>
  <c r="AG178" i="1"/>
  <c r="AH178" i="1" s="1"/>
  <c r="AF372" i="1"/>
  <c r="AG372" i="1" s="1"/>
  <c r="AH372" i="1" s="1"/>
  <c r="AG161" i="1"/>
  <c r="AH161" i="1" s="1"/>
  <c r="AG220" i="1"/>
  <c r="AH220" i="1" s="1"/>
  <c r="AG115" i="1"/>
  <c r="AH115" i="1" s="1"/>
  <c r="AG76" i="1"/>
  <c r="AH76" i="1" s="1"/>
  <c r="AH404" i="1"/>
  <c r="AG295" i="1"/>
  <c r="AH295" i="1" s="1"/>
  <c r="AG179" i="1"/>
  <c r="AH179" i="1" s="1"/>
  <c r="AG350" i="1"/>
  <c r="AH350" i="1" s="1"/>
  <c r="AG281" i="1"/>
  <c r="AH281" i="1" s="1"/>
  <c r="AF270" i="1"/>
  <c r="AG270" i="1" s="1"/>
  <c r="AH270" i="1" s="1"/>
  <c r="AH256" i="1"/>
  <c r="AG100" i="1"/>
  <c r="AH100" i="1" s="1"/>
  <c r="AH269" i="1"/>
  <c r="AG194" i="1"/>
  <c r="AH194" i="1" s="1"/>
  <c r="AG146" i="1"/>
  <c r="AH146" i="1" s="1"/>
  <c r="AH430" i="1"/>
  <c r="AH232" i="1"/>
  <c r="AG249" i="1"/>
  <c r="AH249" i="1" s="1"/>
  <c r="AG251" i="1"/>
  <c r="AH251" i="1" s="1"/>
  <c r="AH259" i="1"/>
  <c r="AG235" i="1"/>
  <c r="AH235" i="1" s="1"/>
  <c r="AG376" i="1"/>
  <c r="AH376" i="1" s="1"/>
  <c r="AF412" i="1"/>
  <c r="AG412" i="1" s="1"/>
  <c r="AH412" i="1" s="1"/>
  <c r="W388" i="1"/>
  <c r="X388" i="1" s="1"/>
  <c r="W401" i="1"/>
  <c r="X401" i="1" s="1"/>
  <c r="W146" i="1"/>
  <c r="X146" i="1" s="1"/>
  <c r="AH320" i="1"/>
  <c r="AG306" i="1"/>
  <c r="AH306" i="1" s="1"/>
  <c r="AG181" i="1"/>
  <c r="AH181" i="1" s="1"/>
  <c r="W351" i="1"/>
  <c r="X351" i="1" s="1"/>
  <c r="AF298" i="1"/>
  <c r="AG298" i="1" s="1"/>
  <c r="AH298" i="1" s="1"/>
  <c r="W232" i="1"/>
  <c r="X232" i="1" s="1"/>
  <c r="AG126" i="1"/>
  <c r="AH126" i="1" s="1"/>
  <c r="AF78" i="1"/>
  <c r="AG78" i="1" s="1"/>
  <c r="AH78" i="1" s="1"/>
  <c r="W276" i="1"/>
  <c r="X276" i="1" s="1"/>
  <c r="AH299" i="1"/>
  <c r="AF185" i="1"/>
  <c r="AG185" i="1" s="1"/>
  <c r="AH185" i="1" s="1"/>
  <c r="AG195" i="1"/>
  <c r="AH195" i="1" s="1"/>
  <c r="AF182" i="1"/>
  <c r="AG182" i="1" s="1"/>
  <c r="AH182" i="1" s="1"/>
  <c r="AF361" i="1"/>
  <c r="AG361" i="1" s="1"/>
  <c r="AH361" i="1" s="1"/>
  <c r="AE389" i="1"/>
  <c r="AF389" i="1" s="1"/>
  <c r="AG389" i="1" s="1"/>
  <c r="AE247" i="1"/>
  <c r="AH73" i="1"/>
  <c r="W258" i="1"/>
  <c r="X258" i="1" s="1"/>
  <c r="W341" i="1"/>
  <c r="X341" i="1" s="1"/>
  <c r="W409" i="1"/>
  <c r="X409" i="1" s="1"/>
  <c r="AH423" i="1"/>
  <c r="AF419" i="1"/>
  <c r="AG419" i="1" s="1"/>
  <c r="AH419" i="1" s="1"/>
  <c r="W137" i="1"/>
  <c r="X137" i="1" s="1"/>
  <c r="V357" i="1"/>
  <c r="AH354" i="1"/>
  <c r="W200" i="1"/>
  <c r="X200" i="1" s="1"/>
  <c r="AH313" i="1"/>
  <c r="AH150" i="1"/>
  <c r="AE229" i="1"/>
  <c r="AF229" i="1" s="1"/>
  <c r="W220" i="1"/>
  <c r="X220" i="1" s="1"/>
  <c r="X145" i="1"/>
  <c r="AG254" i="1"/>
  <c r="AH254" i="1" s="1"/>
  <c r="AE157" i="1"/>
  <c r="W335" i="1"/>
  <c r="X335" i="1" s="1"/>
  <c r="W219" i="1"/>
  <c r="X219" i="1" s="1"/>
  <c r="W75" i="1"/>
  <c r="X75" i="1" s="1"/>
  <c r="AF138" i="1"/>
  <c r="AG138" i="1" s="1"/>
  <c r="AH138" i="1" s="1"/>
  <c r="W226" i="1"/>
  <c r="X226" i="1" s="1"/>
  <c r="AF422" i="1"/>
  <c r="AG422" i="1" s="1"/>
  <c r="AH422" i="1" s="1"/>
  <c r="AH210" i="1"/>
  <c r="V193" i="1"/>
  <c r="AF238" i="1"/>
  <c r="AG238" i="1" s="1"/>
  <c r="AH238" i="1" s="1"/>
  <c r="W271" i="1"/>
  <c r="X271" i="1" s="1"/>
  <c r="AF119" i="1"/>
  <c r="AG119" i="1" s="1"/>
  <c r="AH119" i="1" s="1"/>
  <c r="AG242" i="1"/>
  <c r="AH242" i="1" s="1"/>
  <c r="AG67" i="1"/>
  <c r="AH67" i="1" s="1"/>
  <c r="W381" i="1"/>
  <c r="X381" i="1" s="1"/>
  <c r="AF367" i="1"/>
  <c r="AG367" i="1" s="1"/>
  <c r="AH367" i="1" s="1"/>
  <c r="AG79" i="1"/>
  <c r="AH79" i="1" s="1"/>
  <c r="W322" i="1"/>
  <c r="X322" i="1" s="1"/>
  <c r="AE390" i="1"/>
  <c r="AF390" i="1" s="1"/>
  <c r="AG390" i="1" s="1"/>
  <c r="AH390" i="1" s="1"/>
  <c r="AG134" i="1"/>
  <c r="AH134" i="1" s="1"/>
  <c r="W320" i="1"/>
  <c r="X320" i="1" s="1"/>
  <c r="X208" i="1"/>
  <c r="W105" i="1"/>
  <c r="X105" i="1" s="1"/>
  <c r="AG381" i="1"/>
  <c r="AH381" i="1" s="1"/>
  <c r="AG107" i="1"/>
  <c r="AH107" i="1" s="1"/>
  <c r="AF294" i="1"/>
  <c r="AG294" i="1" s="1"/>
  <c r="AH294" i="1" s="1"/>
  <c r="W334" i="1"/>
  <c r="X334" i="1" s="1"/>
  <c r="W407" i="1"/>
  <c r="X407" i="1" s="1"/>
  <c r="AG312" i="1"/>
  <c r="AH312" i="1" s="1"/>
  <c r="AG143" i="1"/>
  <c r="AH143" i="1" s="1"/>
  <c r="W212" i="1"/>
  <c r="X212" i="1" s="1"/>
  <c r="AG330" i="1"/>
  <c r="AH330" i="1" s="1"/>
  <c r="W206" i="1"/>
  <c r="X206" i="1" s="1"/>
  <c r="W179" i="1"/>
  <c r="X179" i="1" s="1"/>
  <c r="AG151" i="1"/>
  <c r="AH151" i="1" s="1"/>
  <c r="AG141" i="1"/>
  <c r="AH141" i="1" s="1"/>
  <c r="AF323" i="1"/>
  <c r="AG323" i="1" s="1"/>
  <c r="W393" i="1"/>
  <c r="X393" i="1" s="1"/>
  <c r="AG124" i="1"/>
  <c r="AH124" i="1" s="1"/>
  <c r="AF359" i="1"/>
  <c r="AG359" i="1" s="1"/>
  <c r="AH359" i="1" s="1"/>
  <c r="AG366" i="1"/>
  <c r="AH366" i="1" s="1"/>
  <c r="W257" i="1"/>
  <c r="X257" i="1" s="1"/>
  <c r="AH96" i="1"/>
  <c r="W399" i="1"/>
  <c r="X399" i="1" s="1"/>
  <c r="W304" i="1"/>
  <c r="X304" i="1" s="1"/>
  <c r="AF279" i="1"/>
  <c r="AG279" i="1" s="1"/>
  <c r="V163" i="1"/>
  <c r="X342" i="1"/>
  <c r="W106" i="1"/>
  <c r="X106" i="1" s="1"/>
  <c r="W113" i="1"/>
  <c r="X113" i="1" s="1"/>
  <c r="AF399" i="1"/>
  <c r="AG399" i="1" s="1"/>
  <c r="AH399" i="1" s="1"/>
  <c r="W154" i="1"/>
  <c r="X154" i="1" s="1"/>
  <c r="AG371" i="1"/>
  <c r="AH371" i="1" s="1"/>
  <c r="W233" i="1"/>
  <c r="X233" i="1" s="1"/>
  <c r="W216" i="1"/>
  <c r="X216" i="1" s="1"/>
  <c r="W375" i="1"/>
  <c r="X375" i="1" s="1"/>
  <c r="W184" i="1"/>
  <c r="X184" i="1" s="1"/>
  <c r="W259" i="1"/>
  <c r="X259" i="1" s="1"/>
  <c r="AF284" i="1"/>
  <c r="AG284" i="1" s="1"/>
  <c r="AE261" i="1"/>
  <c r="AF261" i="1" s="1"/>
  <c r="AG261" i="1" s="1"/>
  <c r="AH261" i="1" s="1"/>
  <c r="AG302" i="1"/>
  <c r="AH302" i="1" s="1"/>
  <c r="AG139" i="1"/>
  <c r="AH139" i="1" s="1"/>
  <c r="AG289" i="1"/>
  <c r="AH289" i="1" s="1"/>
  <c r="AD58" i="1"/>
  <c r="AD59" i="1" s="1"/>
  <c r="AF214" i="1"/>
  <c r="AG214" i="1" s="1"/>
  <c r="AH214" i="1" s="1"/>
  <c r="W295" i="1"/>
  <c r="X295" i="1" s="1"/>
  <c r="W332" i="1"/>
  <c r="X332" i="1" s="1"/>
  <c r="AG122" i="1"/>
  <c r="AH122" i="1" s="1"/>
  <c r="W371" i="1"/>
  <c r="X371" i="1" s="1"/>
  <c r="AG168" i="1"/>
  <c r="AH168" i="1" s="1"/>
  <c r="AF293" i="1"/>
  <c r="AG293" i="1" s="1"/>
  <c r="AH293" i="1" s="1"/>
  <c r="AG326" i="1"/>
  <c r="AH326" i="1" s="1"/>
  <c r="AF166" i="1"/>
  <c r="AG166" i="1" s="1"/>
  <c r="X100" i="1"/>
  <c r="W175" i="1"/>
  <c r="X175" i="1" s="1"/>
  <c r="AF123" i="1"/>
  <c r="AG123" i="1" s="1"/>
  <c r="AH123" i="1" s="1"/>
  <c r="V150" i="1"/>
  <c r="AE148" i="1"/>
  <c r="AH203" i="1"/>
  <c r="AE156" i="1"/>
  <c r="AF156" i="1" s="1"/>
  <c r="AG156" i="1" s="1"/>
  <c r="AH156" i="1" s="1"/>
  <c r="W275" i="1"/>
  <c r="X275" i="1" s="1"/>
  <c r="W369" i="1"/>
  <c r="X369" i="1" s="1"/>
  <c r="W111" i="1"/>
  <c r="X111" i="1" s="1"/>
  <c r="AG127" i="1"/>
  <c r="AH127" i="1" s="1"/>
  <c r="AG341" i="1"/>
  <c r="AH341" i="1" s="1"/>
  <c r="AH253" i="1"/>
  <c r="W279" i="1"/>
  <c r="X279" i="1" s="1"/>
  <c r="AG89" i="1"/>
  <c r="AH89" i="1" s="1"/>
  <c r="AG268" i="1"/>
  <c r="AH268" i="1" s="1"/>
  <c r="W264" i="1"/>
  <c r="X264" i="1" s="1"/>
  <c r="X311" i="1"/>
  <c r="W363" i="1"/>
  <c r="X363" i="1" s="1"/>
  <c r="AG258" i="1"/>
  <c r="AH258" i="1" s="1"/>
  <c r="W119" i="1"/>
  <c r="X119" i="1" s="1"/>
  <c r="W321" i="1"/>
  <c r="X321" i="1" s="1"/>
  <c r="W278" i="1"/>
  <c r="X278" i="1" s="1"/>
  <c r="W238" i="1"/>
  <c r="X238" i="1" s="1"/>
  <c r="AE204" i="1"/>
  <c r="AF204" i="1" s="1"/>
  <c r="AF357" i="1"/>
  <c r="AG357" i="1" s="1"/>
  <c r="AH357" i="1" s="1"/>
  <c r="AG105" i="1"/>
  <c r="AH105" i="1" s="1"/>
  <c r="X370" i="1"/>
  <c r="AH342" i="1"/>
  <c r="AG91" i="1"/>
  <c r="AH91" i="1" s="1"/>
  <c r="W298" i="1"/>
  <c r="X298" i="1" s="1"/>
  <c r="V293" i="1"/>
  <c r="W392" i="1"/>
  <c r="X392" i="1" s="1"/>
  <c r="W415" i="1"/>
  <c r="X415" i="1" s="1"/>
  <c r="AG188" i="1"/>
  <c r="AH188" i="1" s="1"/>
  <c r="AG114" i="1"/>
  <c r="AH114" i="1" s="1"/>
  <c r="W173" i="1"/>
  <c r="X173" i="1" s="1"/>
  <c r="W89" i="1"/>
  <c r="X89" i="1" s="1"/>
  <c r="AF310" i="1"/>
  <c r="AG310" i="1" s="1"/>
  <c r="AE263" i="1"/>
  <c r="AF263" i="1" s="1"/>
  <c r="AH260" i="1"/>
  <c r="X231" i="1"/>
  <c r="W330" i="1"/>
  <c r="X330" i="1" s="1"/>
  <c r="X261" i="1"/>
  <c r="AG196" i="1"/>
  <c r="AH196" i="1" s="1"/>
  <c r="W95" i="1"/>
  <c r="X95" i="1" s="1"/>
  <c r="AF393" i="1"/>
  <c r="AG393" i="1" s="1"/>
  <c r="AH393" i="1" s="1"/>
  <c r="AH154" i="1"/>
  <c r="AG152" i="1"/>
  <c r="AH152" i="1" s="1"/>
  <c r="AG387" i="1"/>
  <c r="AH387" i="1" s="1"/>
  <c r="V348" i="1"/>
  <c r="AG99" i="1"/>
  <c r="AH99" i="1" s="1"/>
  <c r="AH234" i="1"/>
  <c r="AG420" i="1"/>
  <c r="AH420" i="1" s="1"/>
  <c r="W272" i="1"/>
  <c r="X272" i="1" s="1"/>
  <c r="AG70" i="1"/>
  <c r="AH70" i="1" s="1"/>
  <c r="W126" i="1"/>
  <c r="X126" i="1" s="1"/>
  <c r="W107" i="1"/>
  <c r="X107" i="1" s="1"/>
  <c r="AG101" i="1"/>
  <c r="AH101" i="1" s="1"/>
  <c r="W197" i="1"/>
  <c r="X197" i="1" s="1"/>
  <c r="W262" i="1"/>
  <c r="X262" i="1" s="1"/>
  <c r="AG378" i="1"/>
  <c r="AH378" i="1" s="1"/>
  <c r="U58" i="1"/>
  <c r="U59" i="1" s="1"/>
  <c r="U57" i="1" s="1"/>
  <c r="W225" i="1"/>
  <c r="X225" i="1" s="1"/>
  <c r="AF331" i="1"/>
  <c r="AG331" i="1" s="1"/>
  <c r="AH331" i="1" s="1"/>
  <c r="X91" i="1"/>
  <c r="W116" i="1"/>
  <c r="X116" i="1" s="1"/>
  <c r="V350" i="1"/>
  <c r="AF396" i="1"/>
  <c r="AG396" i="1" s="1"/>
  <c r="AH396" i="1" s="1"/>
  <c r="AG321" i="1"/>
  <c r="AH321" i="1" s="1"/>
  <c r="AG348" i="1"/>
  <c r="AH348" i="1" s="1"/>
  <c r="AG208" i="1"/>
  <c r="AH208" i="1" s="1"/>
  <c r="AF400" i="1"/>
  <c r="AG400" i="1" s="1"/>
  <c r="AH400" i="1" s="1"/>
  <c r="W373" i="1"/>
  <c r="X373" i="1" s="1"/>
  <c r="W195" i="1"/>
  <c r="X195" i="1" s="1"/>
  <c r="W213" i="1"/>
  <c r="X213" i="1" s="1"/>
  <c r="W170" i="1"/>
  <c r="X170" i="1" s="1"/>
  <c r="AG173" i="1"/>
  <c r="AH173" i="1" s="1"/>
  <c r="AH336" i="1"/>
  <c r="W74" i="1"/>
  <c r="X74" i="1" s="1"/>
  <c r="W103" i="1"/>
  <c r="X103" i="1" s="1"/>
  <c r="W333" i="1"/>
  <c r="X333" i="1" s="1"/>
  <c r="W300" i="1"/>
  <c r="X300" i="1" s="1"/>
  <c r="AH149" i="1"/>
  <c r="AG171" i="1"/>
  <c r="AH171" i="1" s="1"/>
  <c r="W97" i="1"/>
  <c r="X97" i="1" s="1"/>
  <c r="V386" i="1"/>
  <c r="W132" i="1"/>
  <c r="X132" i="1" s="1"/>
  <c r="AH360" i="1"/>
  <c r="AG183" i="1"/>
  <c r="AH183" i="1" s="1"/>
  <c r="AF74" i="1"/>
  <c r="AG74" i="1" s="1"/>
  <c r="AH74" i="1" s="1"/>
  <c r="W344" i="1"/>
  <c r="X344" i="1" s="1"/>
  <c r="AG81" i="1"/>
  <c r="AH81" i="1" s="1"/>
  <c r="W260" i="1"/>
  <c r="X260" i="1" s="1"/>
  <c r="W324" i="1"/>
  <c r="X324" i="1" s="1"/>
  <c r="AG324" i="1"/>
  <c r="AH324" i="1" s="1"/>
  <c r="AG236" i="1"/>
  <c r="AH236" i="1" s="1"/>
  <c r="AG231" i="1"/>
  <c r="AH231" i="1" s="1"/>
  <c r="AG276" i="1"/>
  <c r="AH276" i="1" s="1"/>
  <c r="W66" i="1"/>
  <c r="X66" i="1" s="1"/>
  <c r="AG286" i="1"/>
  <c r="AH286" i="1" s="1"/>
  <c r="W69" i="1"/>
  <c r="X69" i="1" s="1"/>
  <c r="AF77" i="1"/>
  <c r="AG77" i="1" s="1"/>
  <c r="AH77" i="1" s="1"/>
  <c r="AG153" i="1"/>
  <c r="AH153" i="1" s="1"/>
  <c r="AF265" i="1"/>
  <c r="AG265" i="1" s="1"/>
  <c r="AH265" i="1" s="1"/>
  <c r="W368" i="1"/>
  <c r="X368" i="1" s="1"/>
  <c r="W133" i="1"/>
  <c r="X133" i="1" s="1"/>
  <c r="W283" i="1"/>
  <c r="X283" i="1" s="1"/>
  <c r="AH307" i="1"/>
  <c r="AF111" i="1"/>
  <c r="AG111" i="1" s="1"/>
  <c r="AC63" i="1"/>
  <c r="AC57" i="1"/>
  <c r="L75" i="1"/>
  <c r="P74" i="1"/>
  <c r="Z74" i="1" s="1"/>
  <c r="AD57" i="1" l="1"/>
  <c r="Z41" i="1"/>
  <c r="U41" i="1" s="1"/>
  <c r="W41" i="1"/>
  <c r="W234" i="1"/>
  <c r="X234" i="1" s="1"/>
  <c r="W357" i="1"/>
  <c r="X357" i="1" s="1"/>
  <c r="AH323" i="1"/>
  <c r="AE58" i="1"/>
  <c r="AE59" i="1" s="1"/>
  <c r="AE57" i="1" s="1"/>
  <c r="AD63" i="1"/>
  <c r="AG229" i="1"/>
  <c r="AH229" i="1" s="1"/>
  <c r="W163" i="1"/>
  <c r="X163" i="1" s="1"/>
  <c r="AH166" i="1"/>
  <c r="AG204" i="1"/>
  <c r="AH204" i="1" s="1"/>
  <c r="AH389" i="1"/>
  <c r="AF247" i="1"/>
  <c r="AG247" i="1" s="1"/>
  <c r="AH279" i="1"/>
  <c r="W348" i="1"/>
  <c r="X348" i="1" s="1"/>
  <c r="AH310" i="1"/>
  <c r="W293" i="1"/>
  <c r="X293" i="1" s="1"/>
  <c r="AF157" i="1"/>
  <c r="AG157" i="1" s="1"/>
  <c r="W193" i="1"/>
  <c r="X193" i="1" s="1"/>
  <c r="U63" i="1"/>
  <c r="AH284" i="1"/>
  <c r="W150" i="1"/>
  <c r="X150" i="1" s="1"/>
  <c r="AH111" i="1"/>
  <c r="AF148" i="1"/>
  <c r="AG148" i="1" s="1"/>
  <c r="AH148" i="1" s="1"/>
  <c r="W386" i="1"/>
  <c r="X386" i="1" s="1"/>
  <c r="V58" i="1"/>
  <c r="V59" i="1" s="1"/>
  <c r="W350" i="1"/>
  <c r="X350" i="1" s="1"/>
  <c r="AG263" i="1"/>
  <c r="AH263" i="1" s="1"/>
  <c r="L76" i="1"/>
  <c r="P75" i="1"/>
  <c r="Z75" i="1" s="1"/>
  <c r="T65" i="1" l="1"/>
  <c r="AD65" i="1" s="1"/>
  <c r="AD41" i="1"/>
  <c r="V57" i="1"/>
  <c r="Y42" i="1"/>
  <c r="X41" i="1"/>
  <c r="W58" i="1"/>
  <c r="W59" i="1" s="1"/>
  <c r="W57" i="1" s="1"/>
  <c r="AF58" i="1"/>
  <c r="AF59" i="1" s="1"/>
  <c r="AH157" i="1"/>
  <c r="AE63" i="1"/>
  <c r="AH247" i="1"/>
  <c r="X58" i="1"/>
  <c r="X59" i="1" s="1"/>
  <c r="V63" i="1"/>
  <c r="AG58" i="1"/>
  <c r="AG59" i="1" s="1"/>
  <c r="P40" i="1" s="1"/>
  <c r="Z40" i="1" s="1"/>
  <c r="Z48" i="1" s="1"/>
  <c r="L77" i="1"/>
  <c r="P76" i="1"/>
  <c r="Z76" i="1" s="1"/>
  <c r="AE40" i="1" l="1"/>
  <c r="Z49" i="1"/>
  <c r="X40" i="1"/>
  <c r="AF57" i="1"/>
  <c r="Z42" i="1"/>
  <c r="U42" i="1" s="1"/>
  <c r="X57" i="1"/>
  <c r="Q57" i="1" s="1"/>
  <c r="Y43" i="1"/>
  <c r="W42" i="1"/>
  <c r="W63" i="1"/>
  <c r="AH58" i="1"/>
  <c r="AH59" i="1" s="1"/>
  <c r="AF63" i="1"/>
  <c r="X63" i="1"/>
  <c r="AG57" i="1"/>
  <c r="AG63" i="1"/>
  <c r="L78" i="1"/>
  <c r="P77" i="1"/>
  <c r="Z77" i="1" s="1"/>
  <c r="S65" i="1" l="1"/>
  <c r="AC65" i="1" s="1"/>
  <c r="AD40" i="1"/>
  <c r="V65" i="1"/>
  <c r="AF65" i="1" s="1"/>
  <c r="AD42" i="1"/>
  <c r="Y44" i="1"/>
  <c r="AA43" i="1" s="1"/>
  <c r="AH57" i="1"/>
  <c r="AA57" i="1" s="1"/>
  <c r="Z43" i="1"/>
  <c r="Z44" i="1" s="1"/>
  <c r="X42" i="1"/>
  <c r="Q63" i="1"/>
  <c r="O42" i="1" s="1"/>
  <c r="AH63" i="1"/>
  <c r="AA63" i="1" s="1"/>
  <c r="O43" i="1" s="1"/>
  <c r="L79" i="1"/>
  <c r="P78" i="1"/>
  <c r="Z78" i="1" s="1"/>
  <c r="R43" i="1" l="1"/>
  <c r="R42" i="1"/>
  <c r="O44" i="1"/>
  <c r="R44" i="1" s="1"/>
  <c r="AE65" i="1"/>
  <c r="U43" i="1"/>
  <c r="AA41" i="1"/>
  <c r="AA39" i="1"/>
  <c r="AA40" i="1"/>
  <c r="AA42" i="1"/>
  <c r="AB40" i="1"/>
  <c r="AB39" i="1"/>
  <c r="AB41" i="1"/>
  <c r="AB42" i="1"/>
  <c r="AB43" i="1"/>
  <c r="L80" i="1"/>
  <c r="P79" i="1"/>
  <c r="Z79" i="1" s="1"/>
  <c r="O49" i="1" l="1"/>
  <c r="AG65" i="1"/>
  <c r="X65" i="1"/>
  <c r="AH65" i="1" s="1"/>
  <c r="AD43" i="1"/>
  <c r="AA44" i="1"/>
  <c r="AB44" i="1"/>
  <c r="P45" i="1"/>
  <c r="J76" i="1"/>
  <c r="J68" i="1"/>
  <c r="J72" i="1"/>
  <c r="J79" i="1"/>
  <c r="J77" i="1"/>
  <c r="J75" i="1"/>
  <c r="J67" i="1"/>
  <c r="J80" i="1"/>
  <c r="J70" i="1"/>
  <c r="J69" i="1"/>
  <c r="J74" i="1"/>
  <c r="J66" i="1"/>
  <c r="J71" i="1"/>
  <c r="J78" i="1"/>
  <c r="J73" i="1"/>
  <c r="L81" i="1"/>
  <c r="J81" i="1" s="1"/>
  <c r="P80" i="1"/>
  <c r="Z80" i="1" s="1"/>
  <c r="L82" i="1" l="1"/>
  <c r="J82" i="1" s="1"/>
  <c r="P81" i="1"/>
  <c r="Z81" i="1" s="1"/>
  <c r="L83" i="1" l="1"/>
  <c r="J83" i="1" s="1"/>
  <c r="P82" i="1"/>
  <c r="Z82" i="1" s="1"/>
  <c r="L84" i="1" l="1"/>
  <c r="J84" i="1" s="1"/>
  <c r="P83" i="1"/>
  <c r="Z83" i="1" s="1"/>
  <c r="L85" i="1" l="1"/>
  <c r="J85" i="1" s="1"/>
  <c r="P84" i="1"/>
  <c r="Z84" i="1" s="1"/>
  <c r="L86" i="1" l="1"/>
  <c r="J86" i="1" s="1"/>
  <c r="P85" i="1"/>
  <c r="Z85" i="1" s="1"/>
  <c r="L87" i="1" l="1"/>
  <c r="J87" i="1" s="1"/>
  <c r="P86" i="1"/>
  <c r="Z86" i="1" s="1"/>
  <c r="L88" i="1" l="1"/>
  <c r="J88" i="1" s="1"/>
  <c r="P87" i="1"/>
  <c r="Z87" i="1" s="1"/>
  <c r="L89" i="1" l="1"/>
  <c r="J89" i="1" s="1"/>
  <c r="P88" i="1"/>
  <c r="Z88" i="1" s="1"/>
  <c r="L90" i="1" l="1"/>
  <c r="J90" i="1" s="1"/>
  <c r="P89" i="1"/>
  <c r="Z89" i="1" s="1"/>
  <c r="L91" i="1" l="1"/>
  <c r="J91" i="1" s="1"/>
  <c r="P90" i="1"/>
  <c r="Z90" i="1" s="1"/>
  <c r="L92" i="1" l="1"/>
  <c r="J92" i="1" s="1"/>
  <c r="P91" i="1"/>
  <c r="Z91" i="1" s="1"/>
  <c r="L93" i="1" l="1"/>
  <c r="J93" i="1" s="1"/>
  <c r="P92" i="1"/>
  <c r="Z92" i="1" s="1"/>
  <c r="L94" i="1" l="1"/>
  <c r="J94" i="1" s="1"/>
  <c r="P93" i="1"/>
  <c r="Z93" i="1" s="1"/>
  <c r="L95" i="1" l="1"/>
  <c r="J95" i="1" s="1"/>
  <c r="P47" i="1" s="1"/>
  <c r="P94" i="1"/>
  <c r="Z94" i="1" s="1"/>
  <c r="L96" i="1" l="1"/>
  <c r="P95" i="1"/>
  <c r="Z95" i="1" s="1"/>
  <c r="L97" i="1" l="1"/>
  <c r="P96" i="1"/>
  <c r="Z96" i="1" s="1"/>
  <c r="L98" i="1" l="1"/>
  <c r="P97" i="1"/>
  <c r="Z97" i="1" s="1"/>
  <c r="L99" i="1" l="1"/>
  <c r="P98" i="1"/>
  <c r="Z98" i="1" s="1"/>
  <c r="L100" i="1" l="1"/>
  <c r="P99" i="1"/>
  <c r="Z99" i="1" s="1"/>
  <c r="L101" i="1" l="1"/>
  <c r="P100" i="1"/>
  <c r="Z100" i="1" s="1"/>
  <c r="L102" i="1" l="1"/>
  <c r="P101" i="1"/>
  <c r="Z101" i="1" s="1"/>
  <c r="L103" i="1" l="1"/>
  <c r="P102" i="1"/>
  <c r="Z102" i="1" s="1"/>
  <c r="L104" i="1" l="1"/>
  <c r="P103" i="1"/>
  <c r="Z103" i="1" s="1"/>
  <c r="L105" i="1" l="1"/>
  <c r="P104" i="1"/>
  <c r="Z104" i="1" s="1"/>
  <c r="L106" i="1" l="1"/>
  <c r="P105" i="1"/>
  <c r="Z105" i="1" s="1"/>
  <c r="L107" i="1" l="1"/>
  <c r="P106" i="1"/>
  <c r="Z106" i="1" s="1"/>
  <c r="L108" i="1" l="1"/>
  <c r="P107" i="1"/>
  <c r="Z107" i="1" s="1"/>
  <c r="L109" i="1" l="1"/>
  <c r="P108" i="1"/>
  <c r="Z108" i="1" s="1"/>
  <c r="L110" i="1" l="1"/>
  <c r="P109" i="1"/>
  <c r="Z109" i="1" s="1"/>
  <c r="L111" i="1" l="1"/>
  <c r="P110" i="1"/>
  <c r="Z110" i="1" s="1"/>
  <c r="L112" i="1" l="1"/>
  <c r="P111" i="1"/>
  <c r="Z111" i="1" s="1"/>
  <c r="L113" i="1" l="1"/>
  <c r="P112" i="1"/>
  <c r="Z112" i="1" s="1"/>
  <c r="L114" i="1" l="1"/>
  <c r="P113" i="1"/>
  <c r="Z113" i="1" s="1"/>
  <c r="L115" i="1" l="1"/>
  <c r="P114" i="1"/>
  <c r="Z114" i="1" s="1"/>
  <c r="L116" i="1" l="1"/>
  <c r="P115" i="1"/>
  <c r="Z115" i="1" s="1"/>
  <c r="L117" i="1" l="1"/>
  <c r="P116" i="1"/>
  <c r="Z116" i="1" s="1"/>
  <c r="L118" i="1" l="1"/>
  <c r="P117" i="1"/>
  <c r="Z117" i="1" s="1"/>
  <c r="L119" i="1" l="1"/>
  <c r="P118" i="1"/>
  <c r="Z118" i="1" s="1"/>
  <c r="L120" i="1" l="1"/>
  <c r="P119" i="1"/>
  <c r="Z119" i="1" s="1"/>
  <c r="L121" i="1" l="1"/>
  <c r="P120" i="1"/>
  <c r="Z120" i="1" s="1"/>
  <c r="L122" i="1" l="1"/>
  <c r="P121" i="1"/>
  <c r="Z121" i="1" s="1"/>
  <c r="L123" i="1" l="1"/>
  <c r="P122" i="1"/>
  <c r="Z122" i="1" s="1"/>
  <c r="L124" i="1" l="1"/>
  <c r="P123" i="1"/>
  <c r="Z123" i="1" s="1"/>
  <c r="L125" i="1" l="1"/>
  <c r="P124" i="1"/>
  <c r="Z124" i="1" s="1"/>
  <c r="L126" i="1" l="1"/>
  <c r="P125" i="1"/>
  <c r="Z125" i="1" s="1"/>
  <c r="L127" i="1" l="1"/>
  <c r="P126" i="1"/>
  <c r="Z126" i="1" s="1"/>
  <c r="L128" i="1" l="1"/>
  <c r="P127" i="1"/>
  <c r="Z127" i="1" s="1"/>
  <c r="L129" i="1" l="1"/>
  <c r="P128" i="1"/>
  <c r="Z128" i="1" s="1"/>
  <c r="L130" i="1" l="1"/>
  <c r="P129" i="1"/>
  <c r="Z129" i="1" s="1"/>
  <c r="L131" i="1" l="1"/>
  <c r="P130" i="1"/>
  <c r="Z130" i="1" s="1"/>
  <c r="L132" i="1" l="1"/>
  <c r="P131" i="1"/>
  <c r="Z131" i="1" s="1"/>
  <c r="L133" i="1" l="1"/>
  <c r="P132" i="1"/>
  <c r="Z132" i="1" s="1"/>
  <c r="L134" i="1" l="1"/>
  <c r="P133" i="1"/>
  <c r="Z133" i="1" s="1"/>
  <c r="L135" i="1" l="1"/>
  <c r="P134" i="1"/>
  <c r="Z134" i="1" s="1"/>
  <c r="L136" i="1" l="1"/>
  <c r="P135" i="1"/>
  <c r="Z135" i="1" s="1"/>
  <c r="L137" i="1" l="1"/>
  <c r="P136" i="1"/>
  <c r="Z136" i="1" s="1"/>
  <c r="L138" i="1" l="1"/>
  <c r="P137" i="1"/>
  <c r="Z137" i="1" s="1"/>
  <c r="L139" i="1" l="1"/>
  <c r="P138" i="1"/>
  <c r="Z138" i="1" s="1"/>
  <c r="L140" i="1" l="1"/>
  <c r="P139" i="1"/>
  <c r="Z139" i="1" s="1"/>
  <c r="L141" i="1" l="1"/>
  <c r="P140" i="1"/>
  <c r="Z140" i="1" s="1"/>
  <c r="L142" i="1" l="1"/>
  <c r="P141" i="1"/>
  <c r="Z141" i="1" s="1"/>
  <c r="L143" i="1" l="1"/>
  <c r="P142" i="1"/>
  <c r="Z142" i="1" s="1"/>
  <c r="L144" i="1" l="1"/>
  <c r="P143" i="1"/>
  <c r="Z143" i="1" s="1"/>
  <c r="L145" i="1" l="1"/>
  <c r="P144" i="1"/>
  <c r="Z144" i="1" s="1"/>
  <c r="L146" i="1" l="1"/>
  <c r="P145" i="1"/>
  <c r="Z145" i="1" s="1"/>
  <c r="L147" i="1" l="1"/>
  <c r="P146" i="1"/>
  <c r="Z146" i="1" s="1"/>
  <c r="L148" i="1" l="1"/>
  <c r="P147" i="1"/>
  <c r="Z147" i="1" s="1"/>
  <c r="L149" i="1" l="1"/>
  <c r="P148" i="1"/>
  <c r="Z148" i="1" s="1"/>
  <c r="L150" i="1" l="1"/>
  <c r="P149" i="1"/>
  <c r="Z149" i="1" s="1"/>
  <c r="L151" i="1" l="1"/>
  <c r="P150" i="1"/>
  <c r="Z150" i="1" s="1"/>
  <c r="L152" i="1" l="1"/>
  <c r="P151" i="1"/>
  <c r="Z151" i="1" s="1"/>
  <c r="L153" i="1" l="1"/>
  <c r="P152" i="1"/>
  <c r="Z152" i="1" s="1"/>
  <c r="L154" i="1" l="1"/>
  <c r="P153" i="1"/>
  <c r="Z153" i="1" s="1"/>
  <c r="L155" i="1" l="1"/>
  <c r="P154" i="1"/>
  <c r="Z154" i="1" s="1"/>
  <c r="L156" i="1" l="1"/>
  <c r="P155" i="1"/>
  <c r="Z155" i="1" s="1"/>
  <c r="L157" i="1" l="1"/>
  <c r="P156" i="1"/>
  <c r="Z156" i="1" s="1"/>
  <c r="L158" i="1" l="1"/>
  <c r="P157" i="1"/>
  <c r="Z157" i="1" s="1"/>
  <c r="L159" i="1" l="1"/>
  <c r="P158" i="1"/>
  <c r="Z158" i="1" s="1"/>
  <c r="L160" i="1" l="1"/>
  <c r="P159" i="1"/>
  <c r="Z159" i="1" s="1"/>
  <c r="L161" i="1" l="1"/>
  <c r="P160" i="1"/>
  <c r="Z160" i="1" s="1"/>
  <c r="L162" i="1" l="1"/>
  <c r="P161" i="1"/>
  <c r="Z161" i="1" s="1"/>
  <c r="L163" i="1" l="1"/>
  <c r="P162" i="1"/>
  <c r="Z162" i="1" s="1"/>
  <c r="L164" i="1" l="1"/>
  <c r="P163" i="1"/>
  <c r="Z163" i="1" s="1"/>
  <c r="L165" i="1" l="1"/>
  <c r="P164" i="1"/>
  <c r="Z164" i="1" s="1"/>
  <c r="L166" i="1" l="1"/>
  <c r="P165" i="1"/>
  <c r="Z165" i="1" s="1"/>
  <c r="L167" i="1" l="1"/>
  <c r="P166" i="1"/>
  <c r="Z166" i="1" s="1"/>
  <c r="L168" i="1" l="1"/>
  <c r="P167" i="1"/>
  <c r="Z167" i="1" s="1"/>
  <c r="L169" i="1" l="1"/>
  <c r="P168" i="1"/>
  <c r="Z168" i="1" s="1"/>
  <c r="L170" i="1" l="1"/>
  <c r="P169" i="1"/>
  <c r="Z169" i="1" s="1"/>
  <c r="L171" i="1" l="1"/>
  <c r="P170" i="1"/>
  <c r="Z170" i="1" s="1"/>
  <c r="L172" i="1" l="1"/>
  <c r="P171" i="1"/>
  <c r="Z171" i="1" s="1"/>
  <c r="L173" i="1" l="1"/>
  <c r="P172" i="1"/>
  <c r="Z172" i="1" s="1"/>
  <c r="L174" i="1" l="1"/>
  <c r="P173" i="1"/>
  <c r="Z173" i="1" s="1"/>
  <c r="L175" i="1" l="1"/>
  <c r="P174" i="1"/>
  <c r="Z174" i="1" s="1"/>
  <c r="L176" i="1" l="1"/>
  <c r="P175" i="1"/>
  <c r="Z175" i="1" s="1"/>
  <c r="L177" i="1" l="1"/>
  <c r="P176" i="1"/>
  <c r="Z176" i="1" s="1"/>
  <c r="L178" i="1" l="1"/>
  <c r="P177" i="1"/>
  <c r="Z177" i="1" s="1"/>
  <c r="L179" i="1" l="1"/>
  <c r="P178" i="1"/>
  <c r="Z178" i="1" s="1"/>
  <c r="L180" i="1" l="1"/>
  <c r="P179" i="1"/>
  <c r="Z179" i="1" s="1"/>
  <c r="L181" i="1" l="1"/>
  <c r="P180" i="1"/>
  <c r="Z180" i="1" s="1"/>
  <c r="L182" i="1" l="1"/>
  <c r="P181" i="1"/>
  <c r="Z181" i="1" s="1"/>
  <c r="L183" i="1" l="1"/>
  <c r="P182" i="1"/>
  <c r="Z182" i="1" s="1"/>
  <c r="L184" i="1" l="1"/>
  <c r="P183" i="1"/>
  <c r="Z183" i="1" s="1"/>
  <c r="L185" i="1" l="1"/>
  <c r="P184" i="1"/>
  <c r="Z184" i="1" s="1"/>
  <c r="L186" i="1" l="1"/>
  <c r="P185" i="1"/>
  <c r="Z185" i="1" s="1"/>
  <c r="L187" i="1" l="1"/>
  <c r="P186" i="1"/>
  <c r="Z186" i="1" s="1"/>
  <c r="L188" i="1" l="1"/>
  <c r="P187" i="1"/>
  <c r="Z187" i="1" s="1"/>
  <c r="L189" i="1" l="1"/>
  <c r="P188" i="1"/>
  <c r="Z188" i="1" s="1"/>
  <c r="L190" i="1" l="1"/>
  <c r="P189" i="1"/>
  <c r="Z189" i="1" s="1"/>
  <c r="L191" i="1" l="1"/>
  <c r="P190" i="1"/>
  <c r="Z190" i="1" s="1"/>
  <c r="L192" i="1" l="1"/>
  <c r="P191" i="1"/>
  <c r="Z191" i="1" s="1"/>
  <c r="L193" i="1" l="1"/>
  <c r="P192" i="1"/>
  <c r="Z192" i="1" s="1"/>
  <c r="L194" i="1" l="1"/>
  <c r="P193" i="1"/>
  <c r="Z193" i="1" s="1"/>
  <c r="L195" i="1" l="1"/>
  <c r="P194" i="1"/>
  <c r="Z194" i="1" s="1"/>
  <c r="L196" i="1" l="1"/>
  <c r="P195" i="1"/>
  <c r="Z195" i="1" s="1"/>
  <c r="L197" i="1" l="1"/>
  <c r="P196" i="1"/>
  <c r="Z196" i="1" s="1"/>
  <c r="L198" i="1" l="1"/>
  <c r="P197" i="1"/>
  <c r="Z197" i="1" s="1"/>
  <c r="L199" i="1" l="1"/>
  <c r="P198" i="1"/>
  <c r="Z198" i="1" s="1"/>
  <c r="L200" i="1" l="1"/>
  <c r="P199" i="1"/>
  <c r="Z199" i="1" s="1"/>
  <c r="L201" i="1" l="1"/>
  <c r="P200" i="1"/>
  <c r="Z200" i="1" s="1"/>
  <c r="L202" i="1" l="1"/>
  <c r="P201" i="1"/>
  <c r="Z201" i="1" s="1"/>
  <c r="L203" i="1" l="1"/>
  <c r="P202" i="1"/>
  <c r="Z202" i="1" s="1"/>
  <c r="L204" i="1" l="1"/>
  <c r="P203" i="1"/>
  <c r="Z203" i="1" s="1"/>
  <c r="L205" i="1" l="1"/>
  <c r="P204" i="1"/>
  <c r="Z204" i="1" s="1"/>
  <c r="L206" i="1" l="1"/>
  <c r="P205" i="1"/>
  <c r="Z205" i="1" s="1"/>
  <c r="L207" i="1" l="1"/>
  <c r="P206" i="1"/>
  <c r="Z206" i="1" s="1"/>
  <c r="L208" i="1" l="1"/>
  <c r="P207" i="1"/>
  <c r="Z207" i="1" s="1"/>
  <c r="L209" i="1" l="1"/>
  <c r="P208" i="1"/>
  <c r="Z208" i="1" s="1"/>
  <c r="L210" i="1" l="1"/>
  <c r="P209" i="1"/>
  <c r="Z209" i="1" s="1"/>
  <c r="L211" i="1" l="1"/>
  <c r="P210" i="1"/>
  <c r="Z210" i="1" s="1"/>
  <c r="L212" i="1" l="1"/>
  <c r="P211" i="1"/>
  <c r="Z211" i="1" s="1"/>
  <c r="L213" i="1" l="1"/>
  <c r="P212" i="1"/>
  <c r="Z212" i="1" s="1"/>
  <c r="L214" i="1" l="1"/>
  <c r="P213" i="1"/>
  <c r="Z213" i="1" s="1"/>
  <c r="L215" i="1" l="1"/>
  <c r="P214" i="1"/>
  <c r="Z214" i="1" s="1"/>
  <c r="L216" i="1" l="1"/>
  <c r="P215" i="1"/>
  <c r="Z215" i="1" s="1"/>
  <c r="L217" i="1" l="1"/>
  <c r="P216" i="1"/>
  <c r="Z216" i="1" s="1"/>
  <c r="L218" i="1" l="1"/>
  <c r="P217" i="1"/>
  <c r="Z217" i="1" s="1"/>
  <c r="L219" i="1" l="1"/>
  <c r="P218" i="1"/>
  <c r="Z218" i="1" s="1"/>
  <c r="L220" i="1" l="1"/>
  <c r="P219" i="1"/>
  <c r="Z219" i="1" s="1"/>
  <c r="L221" i="1" l="1"/>
  <c r="P220" i="1"/>
  <c r="Z220" i="1" s="1"/>
  <c r="L222" i="1" l="1"/>
  <c r="P221" i="1"/>
  <c r="Z221" i="1" s="1"/>
  <c r="L223" i="1" l="1"/>
  <c r="P222" i="1"/>
  <c r="Z222" i="1" s="1"/>
  <c r="L224" i="1" l="1"/>
  <c r="P223" i="1"/>
  <c r="Z223" i="1" s="1"/>
  <c r="L225" i="1" l="1"/>
  <c r="P224" i="1"/>
  <c r="Z224" i="1" s="1"/>
  <c r="L226" i="1" l="1"/>
  <c r="P225" i="1"/>
  <c r="Z225" i="1" s="1"/>
  <c r="L227" i="1" l="1"/>
  <c r="P226" i="1"/>
  <c r="Z226" i="1" s="1"/>
  <c r="L228" i="1" l="1"/>
  <c r="P227" i="1"/>
  <c r="Z227" i="1" s="1"/>
  <c r="L229" i="1" l="1"/>
  <c r="P228" i="1"/>
  <c r="Z228" i="1" s="1"/>
  <c r="L230" i="1" l="1"/>
  <c r="P229" i="1"/>
  <c r="Z229" i="1" s="1"/>
  <c r="L231" i="1" l="1"/>
  <c r="P230" i="1"/>
  <c r="Z230" i="1" s="1"/>
  <c r="L232" i="1" l="1"/>
  <c r="P231" i="1"/>
  <c r="Z231" i="1" s="1"/>
  <c r="L233" i="1" l="1"/>
  <c r="P232" i="1"/>
  <c r="Z232" i="1" s="1"/>
  <c r="L234" i="1" l="1"/>
  <c r="P233" i="1"/>
  <c r="Z233" i="1" s="1"/>
  <c r="L235" i="1" l="1"/>
  <c r="P234" i="1"/>
  <c r="Z234" i="1" s="1"/>
  <c r="L236" i="1" l="1"/>
  <c r="P235" i="1"/>
  <c r="Z235" i="1" s="1"/>
  <c r="L237" i="1" l="1"/>
  <c r="P236" i="1"/>
  <c r="Z236" i="1" s="1"/>
  <c r="L238" i="1" l="1"/>
  <c r="P237" i="1"/>
  <c r="Z237" i="1" s="1"/>
  <c r="L239" i="1" l="1"/>
  <c r="P238" i="1"/>
  <c r="Z238" i="1" s="1"/>
  <c r="L240" i="1" l="1"/>
  <c r="P239" i="1"/>
  <c r="Z239" i="1" s="1"/>
  <c r="L241" i="1" l="1"/>
  <c r="P240" i="1"/>
  <c r="Z240" i="1" s="1"/>
  <c r="L242" i="1" l="1"/>
  <c r="P241" i="1"/>
  <c r="Z241" i="1" s="1"/>
  <c r="L243" i="1" l="1"/>
  <c r="P242" i="1"/>
  <c r="Z242" i="1" s="1"/>
  <c r="L244" i="1" l="1"/>
  <c r="P243" i="1"/>
  <c r="Z243" i="1" s="1"/>
  <c r="L245" i="1" l="1"/>
  <c r="P244" i="1"/>
  <c r="Z244" i="1" s="1"/>
  <c r="L246" i="1" l="1"/>
  <c r="P245" i="1"/>
  <c r="Z245" i="1" s="1"/>
  <c r="L247" i="1" l="1"/>
  <c r="P246" i="1"/>
  <c r="Z246" i="1" s="1"/>
  <c r="L248" i="1" l="1"/>
  <c r="P247" i="1"/>
  <c r="Z247" i="1" s="1"/>
  <c r="L249" i="1" l="1"/>
  <c r="P248" i="1"/>
  <c r="Z248" i="1" s="1"/>
  <c r="L250" i="1" l="1"/>
  <c r="P249" i="1"/>
  <c r="Z249" i="1" s="1"/>
  <c r="L251" i="1" l="1"/>
  <c r="P250" i="1"/>
  <c r="Z250" i="1" s="1"/>
  <c r="L252" i="1" l="1"/>
  <c r="P251" i="1"/>
  <c r="Z251" i="1" s="1"/>
  <c r="L253" i="1" l="1"/>
  <c r="P252" i="1"/>
  <c r="Z252" i="1" s="1"/>
  <c r="L254" i="1" l="1"/>
  <c r="P253" i="1"/>
  <c r="Z253" i="1" s="1"/>
  <c r="L255" i="1" l="1"/>
  <c r="P254" i="1"/>
  <c r="Z254" i="1" s="1"/>
  <c r="L256" i="1" l="1"/>
  <c r="P255" i="1"/>
  <c r="Z255" i="1" s="1"/>
  <c r="L257" i="1" l="1"/>
  <c r="P256" i="1"/>
  <c r="Z256" i="1" s="1"/>
  <c r="L258" i="1" l="1"/>
  <c r="P257" i="1"/>
  <c r="Z257" i="1" s="1"/>
  <c r="L259" i="1" l="1"/>
  <c r="P258" i="1"/>
  <c r="Z258" i="1" s="1"/>
  <c r="L260" i="1" l="1"/>
  <c r="P259" i="1"/>
  <c r="Z259" i="1" s="1"/>
  <c r="L261" i="1" l="1"/>
  <c r="P260" i="1"/>
  <c r="Z260" i="1" s="1"/>
  <c r="L262" i="1" l="1"/>
  <c r="P261" i="1"/>
  <c r="Z261" i="1" s="1"/>
  <c r="L263" i="1" l="1"/>
  <c r="P262" i="1"/>
  <c r="Z262" i="1" s="1"/>
  <c r="L264" i="1" l="1"/>
  <c r="P263" i="1"/>
  <c r="Z263" i="1" s="1"/>
  <c r="L265" i="1" l="1"/>
  <c r="P264" i="1"/>
  <c r="Z264" i="1" s="1"/>
  <c r="L266" i="1" l="1"/>
  <c r="P265" i="1"/>
  <c r="Z265" i="1" s="1"/>
  <c r="L267" i="1" l="1"/>
  <c r="P266" i="1"/>
  <c r="Z266" i="1" s="1"/>
  <c r="L268" i="1" l="1"/>
  <c r="P267" i="1"/>
  <c r="Z267" i="1" s="1"/>
  <c r="L269" i="1" l="1"/>
  <c r="P268" i="1"/>
  <c r="Z268" i="1" s="1"/>
  <c r="L270" i="1" l="1"/>
  <c r="P269" i="1"/>
  <c r="Z269" i="1" s="1"/>
  <c r="L271" i="1" l="1"/>
  <c r="P270" i="1"/>
  <c r="Z270" i="1" s="1"/>
  <c r="L272" i="1" l="1"/>
  <c r="P271" i="1"/>
  <c r="Z271" i="1" s="1"/>
  <c r="L273" i="1" l="1"/>
  <c r="P272" i="1"/>
  <c r="Z272" i="1" s="1"/>
  <c r="L274" i="1" l="1"/>
  <c r="P273" i="1"/>
  <c r="Z273" i="1" s="1"/>
  <c r="L275" i="1" l="1"/>
  <c r="P274" i="1"/>
  <c r="Z274" i="1" s="1"/>
  <c r="L276" i="1" l="1"/>
  <c r="P275" i="1"/>
  <c r="Z275" i="1" s="1"/>
  <c r="L277" i="1" l="1"/>
  <c r="P276" i="1"/>
  <c r="Z276" i="1" s="1"/>
  <c r="L278" i="1" l="1"/>
  <c r="P277" i="1"/>
  <c r="Z277" i="1" s="1"/>
  <c r="L279" i="1" l="1"/>
  <c r="P278" i="1"/>
  <c r="Z278" i="1" s="1"/>
  <c r="L280" i="1" l="1"/>
  <c r="P279" i="1"/>
  <c r="Z279" i="1" s="1"/>
  <c r="L281" i="1" l="1"/>
  <c r="P280" i="1"/>
  <c r="Z280" i="1" s="1"/>
  <c r="L282" i="1" l="1"/>
  <c r="P281" i="1"/>
  <c r="Z281" i="1" s="1"/>
  <c r="L283" i="1" l="1"/>
  <c r="P282" i="1"/>
  <c r="Z282" i="1" s="1"/>
  <c r="L284" i="1" l="1"/>
  <c r="P283" i="1"/>
  <c r="Z283" i="1" s="1"/>
  <c r="L285" i="1" l="1"/>
  <c r="P284" i="1"/>
  <c r="Z284" i="1" s="1"/>
  <c r="L286" i="1" l="1"/>
  <c r="P285" i="1"/>
  <c r="Z285" i="1" s="1"/>
  <c r="L287" i="1" l="1"/>
  <c r="P286" i="1"/>
  <c r="Z286" i="1" s="1"/>
  <c r="L288" i="1" l="1"/>
  <c r="P287" i="1"/>
  <c r="Z287" i="1" s="1"/>
  <c r="L289" i="1" l="1"/>
  <c r="P288" i="1"/>
  <c r="Z288" i="1" s="1"/>
  <c r="L290" i="1" l="1"/>
  <c r="P289" i="1"/>
  <c r="Z289" i="1" s="1"/>
  <c r="L291" i="1" l="1"/>
  <c r="P290" i="1"/>
  <c r="Z290" i="1" s="1"/>
  <c r="L292" i="1" l="1"/>
  <c r="P291" i="1"/>
  <c r="Z291" i="1" s="1"/>
  <c r="L293" i="1" l="1"/>
  <c r="P292" i="1"/>
  <c r="Z292" i="1" s="1"/>
  <c r="L294" i="1" l="1"/>
  <c r="P293" i="1"/>
  <c r="Z293" i="1" s="1"/>
  <c r="L295" i="1" l="1"/>
  <c r="P294" i="1"/>
  <c r="Z294" i="1" s="1"/>
  <c r="L296" i="1" l="1"/>
  <c r="P295" i="1"/>
  <c r="Z295" i="1" s="1"/>
  <c r="L297" i="1" l="1"/>
  <c r="P296" i="1"/>
  <c r="Z296" i="1" s="1"/>
  <c r="L298" i="1" l="1"/>
  <c r="P297" i="1"/>
  <c r="Z297" i="1" s="1"/>
  <c r="L299" i="1" l="1"/>
  <c r="P298" i="1"/>
  <c r="Z298" i="1" s="1"/>
  <c r="L300" i="1" l="1"/>
  <c r="P299" i="1"/>
  <c r="Z299" i="1" s="1"/>
  <c r="L301" i="1" l="1"/>
  <c r="P300" i="1"/>
  <c r="Z300" i="1" s="1"/>
  <c r="L302" i="1" l="1"/>
  <c r="P301" i="1"/>
  <c r="Z301" i="1" s="1"/>
  <c r="L303" i="1" l="1"/>
  <c r="P302" i="1"/>
  <c r="Z302" i="1" s="1"/>
  <c r="L304" i="1" l="1"/>
  <c r="P303" i="1"/>
  <c r="Z303" i="1" s="1"/>
  <c r="L305" i="1" l="1"/>
  <c r="P304" i="1"/>
  <c r="Z304" i="1" s="1"/>
  <c r="L306" i="1" l="1"/>
  <c r="P305" i="1"/>
  <c r="Z305" i="1" s="1"/>
  <c r="L307" i="1" l="1"/>
  <c r="P306" i="1"/>
  <c r="Z306" i="1" s="1"/>
  <c r="L308" i="1" l="1"/>
  <c r="P307" i="1"/>
  <c r="Z307" i="1" s="1"/>
  <c r="L309" i="1" l="1"/>
  <c r="P308" i="1"/>
  <c r="Z308" i="1" s="1"/>
  <c r="L310" i="1" l="1"/>
  <c r="P309" i="1"/>
  <c r="Z309" i="1" s="1"/>
  <c r="L311" i="1" l="1"/>
  <c r="P310" i="1"/>
  <c r="Z310" i="1" s="1"/>
  <c r="L312" i="1" l="1"/>
  <c r="P311" i="1"/>
  <c r="Z311" i="1" s="1"/>
  <c r="L313" i="1" l="1"/>
  <c r="P312" i="1"/>
  <c r="Z312" i="1" s="1"/>
  <c r="L314" i="1" l="1"/>
  <c r="P313" i="1"/>
  <c r="Z313" i="1" s="1"/>
  <c r="L315" i="1" l="1"/>
  <c r="P314" i="1"/>
  <c r="Z314" i="1" s="1"/>
  <c r="L316" i="1" l="1"/>
  <c r="P315" i="1"/>
  <c r="Z315" i="1" s="1"/>
  <c r="L317" i="1" l="1"/>
  <c r="P316" i="1"/>
  <c r="Z316" i="1" s="1"/>
  <c r="L318" i="1" l="1"/>
  <c r="P317" i="1"/>
  <c r="Z317" i="1" s="1"/>
  <c r="L319" i="1" l="1"/>
  <c r="P318" i="1"/>
  <c r="Z318" i="1" s="1"/>
  <c r="L320" i="1" l="1"/>
  <c r="P319" i="1"/>
  <c r="Z319" i="1" s="1"/>
  <c r="L321" i="1" l="1"/>
  <c r="P320" i="1"/>
  <c r="Z320" i="1" s="1"/>
  <c r="L322" i="1" l="1"/>
  <c r="P321" i="1"/>
  <c r="Z321" i="1" s="1"/>
  <c r="L323" i="1" l="1"/>
  <c r="P322" i="1"/>
  <c r="Z322" i="1" s="1"/>
  <c r="L324" i="1" l="1"/>
  <c r="P323" i="1"/>
  <c r="Z323" i="1" s="1"/>
  <c r="L325" i="1" l="1"/>
  <c r="P324" i="1"/>
  <c r="Z324" i="1" s="1"/>
  <c r="L326" i="1" l="1"/>
  <c r="P325" i="1"/>
  <c r="Z325" i="1" s="1"/>
  <c r="L327" i="1" l="1"/>
  <c r="P326" i="1"/>
  <c r="Z326" i="1" s="1"/>
  <c r="L328" i="1" l="1"/>
  <c r="P327" i="1"/>
  <c r="Z327" i="1" s="1"/>
  <c r="L329" i="1" l="1"/>
  <c r="P328" i="1"/>
  <c r="Z328" i="1" s="1"/>
  <c r="L330" i="1" l="1"/>
  <c r="P329" i="1"/>
  <c r="Z329" i="1" s="1"/>
  <c r="L331" i="1" l="1"/>
  <c r="P330" i="1"/>
  <c r="Z330" i="1" s="1"/>
  <c r="L332" i="1" l="1"/>
  <c r="P331" i="1"/>
  <c r="Z331" i="1" s="1"/>
  <c r="L333" i="1" l="1"/>
  <c r="P332" i="1"/>
  <c r="Z332" i="1" s="1"/>
  <c r="L334" i="1" l="1"/>
  <c r="P333" i="1"/>
  <c r="Z333" i="1" s="1"/>
  <c r="L335" i="1" l="1"/>
  <c r="P334" i="1"/>
  <c r="Z334" i="1" s="1"/>
  <c r="L336" i="1" l="1"/>
  <c r="P335" i="1"/>
  <c r="Z335" i="1" s="1"/>
  <c r="L337" i="1" l="1"/>
  <c r="P336" i="1"/>
  <c r="Z336" i="1" s="1"/>
  <c r="L338" i="1" l="1"/>
  <c r="P337" i="1"/>
  <c r="Z337" i="1" s="1"/>
  <c r="L339" i="1" l="1"/>
  <c r="P338" i="1"/>
  <c r="Z338" i="1" s="1"/>
  <c r="L340" i="1" l="1"/>
  <c r="P339" i="1"/>
  <c r="Z339" i="1" s="1"/>
  <c r="L341" i="1" l="1"/>
  <c r="P340" i="1"/>
  <c r="Z340" i="1" s="1"/>
  <c r="L342" i="1" l="1"/>
  <c r="P341" i="1"/>
  <c r="Z341" i="1" s="1"/>
  <c r="L343" i="1" l="1"/>
  <c r="P342" i="1"/>
  <c r="Z342" i="1" s="1"/>
  <c r="L344" i="1" l="1"/>
  <c r="P343" i="1"/>
  <c r="Z343" i="1" s="1"/>
  <c r="L345" i="1" l="1"/>
  <c r="P344" i="1"/>
  <c r="Z344" i="1" s="1"/>
  <c r="L346" i="1" l="1"/>
  <c r="P345" i="1"/>
  <c r="Z345" i="1" s="1"/>
  <c r="L347" i="1" l="1"/>
  <c r="P346" i="1"/>
  <c r="Z346" i="1" s="1"/>
  <c r="L348" i="1" l="1"/>
  <c r="P347" i="1"/>
  <c r="Z347" i="1" s="1"/>
  <c r="L349" i="1" l="1"/>
  <c r="P348" i="1"/>
  <c r="Z348" i="1" s="1"/>
  <c r="L350" i="1" l="1"/>
  <c r="P349" i="1"/>
  <c r="Z349" i="1" s="1"/>
  <c r="L351" i="1" l="1"/>
  <c r="P350" i="1"/>
  <c r="Z350" i="1" s="1"/>
  <c r="L352" i="1" l="1"/>
  <c r="P351" i="1"/>
  <c r="Z351" i="1" s="1"/>
  <c r="L353" i="1" l="1"/>
  <c r="P352" i="1"/>
  <c r="Z352" i="1" s="1"/>
  <c r="L354" i="1" l="1"/>
  <c r="P353" i="1"/>
  <c r="Z353" i="1" s="1"/>
  <c r="L355" i="1" l="1"/>
  <c r="P354" i="1"/>
  <c r="Z354" i="1" s="1"/>
  <c r="L356" i="1" l="1"/>
  <c r="P355" i="1"/>
  <c r="Z355" i="1" s="1"/>
  <c r="L357" i="1" l="1"/>
  <c r="P356" i="1"/>
  <c r="Z356" i="1" s="1"/>
  <c r="L358" i="1" l="1"/>
  <c r="P357" i="1"/>
  <c r="Z357" i="1" s="1"/>
  <c r="L359" i="1" l="1"/>
  <c r="P358" i="1"/>
  <c r="Z358" i="1" s="1"/>
  <c r="L360" i="1" l="1"/>
  <c r="P359" i="1"/>
  <c r="Z359" i="1" s="1"/>
  <c r="L361" i="1" l="1"/>
  <c r="P360" i="1"/>
  <c r="Z360" i="1" s="1"/>
  <c r="L362" i="1" l="1"/>
  <c r="P361" i="1"/>
  <c r="Z361" i="1" s="1"/>
  <c r="L363" i="1" l="1"/>
  <c r="P362" i="1"/>
  <c r="Z362" i="1" s="1"/>
  <c r="L364" i="1" l="1"/>
  <c r="P363" i="1"/>
  <c r="Z363" i="1" s="1"/>
  <c r="L365" i="1" l="1"/>
  <c r="P364" i="1"/>
  <c r="Z364" i="1" s="1"/>
  <c r="L366" i="1" l="1"/>
  <c r="P365" i="1"/>
  <c r="Z365" i="1" s="1"/>
  <c r="L367" i="1" l="1"/>
  <c r="P366" i="1"/>
  <c r="Z366" i="1" s="1"/>
  <c r="L368" i="1" l="1"/>
  <c r="P367" i="1"/>
  <c r="Z367" i="1" s="1"/>
  <c r="L369" i="1" l="1"/>
  <c r="P368" i="1"/>
  <c r="Z368" i="1" s="1"/>
  <c r="L370" i="1" l="1"/>
  <c r="P369" i="1"/>
  <c r="Z369" i="1" s="1"/>
  <c r="L371" i="1" l="1"/>
  <c r="P370" i="1"/>
  <c r="Z370" i="1" s="1"/>
  <c r="L372" i="1" l="1"/>
  <c r="P371" i="1"/>
  <c r="Z371" i="1" s="1"/>
  <c r="L373" i="1" l="1"/>
  <c r="P372" i="1"/>
  <c r="Z372" i="1" s="1"/>
  <c r="L374" i="1" l="1"/>
  <c r="P373" i="1"/>
  <c r="Z373" i="1" s="1"/>
  <c r="L375" i="1" l="1"/>
  <c r="P374" i="1"/>
  <c r="Z374" i="1" s="1"/>
  <c r="L376" i="1" l="1"/>
  <c r="P375" i="1"/>
  <c r="Z375" i="1" s="1"/>
  <c r="L377" i="1" l="1"/>
  <c r="P376" i="1"/>
  <c r="Z376" i="1" s="1"/>
  <c r="L378" i="1" l="1"/>
  <c r="P377" i="1"/>
  <c r="Z377" i="1" s="1"/>
  <c r="L379" i="1" l="1"/>
  <c r="P378" i="1"/>
  <c r="Z378" i="1" s="1"/>
  <c r="L380" i="1" l="1"/>
  <c r="P379" i="1"/>
  <c r="Z379" i="1" s="1"/>
  <c r="L381" i="1" l="1"/>
  <c r="P380" i="1"/>
  <c r="Z380" i="1" s="1"/>
  <c r="L382" i="1" l="1"/>
  <c r="P381" i="1"/>
  <c r="Z381" i="1" s="1"/>
  <c r="L383" i="1" l="1"/>
  <c r="P382" i="1"/>
  <c r="Z382" i="1" s="1"/>
  <c r="L384" i="1" l="1"/>
  <c r="P383" i="1"/>
  <c r="Z383" i="1" s="1"/>
  <c r="L385" i="1" l="1"/>
  <c r="P384" i="1"/>
  <c r="Z384" i="1" s="1"/>
  <c r="L386" i="1" l="1"/>
  <c r="P385" i="1"/>
  <c r="Z385" i="1" s="1"/>
  <c r="L387" i="1" l="1"/>
  <c r="P386" i="1"/>
  <c r="Z386" i="1" s="1"/>
  <c r="L388" i="1" l="1"/>
  <c r="P387" i="1"/>
  <c r="Z387" i="1" s="1"/>
  <c r="L389" i="1" l="1"/>
  <c r="P388" i="1"/>
  <c r="Z388" i="1" s="1"/>
  <c r="L390" i="1" l="1"/>
  <c r="P389" i="1"/>
  <c r="Z389" i="1" s="1"/>
  <c r="L391" i="1" l="1"/>
  <c r="P390" i="1"/>
  <c r="Z390" i="1" s="1"/>
  <c r="L392" i="1" l="1"/>
  <c r="P391" i="1"/>
  <c r="Z391" i="1" s="1"/>
  <c r="L393" i="1" l="1"/>
  <c r="P392" i="1"/>
  <c r="Z392" i="1" s="1"/>
  <c r="L394" i="1" l="1"/>
  <c r="P393" i="1"/>
  <c r="Z393" i="1" s="1"/>
  <c r="L395" i="1" l="1"/>
  <c r="P394" i="1"/>
  <c r="Z394" i="1" s="1"/>
  <c r="L396" i="1" l="1"/>
  <c r="P395" i="1"/>
  <c r="Z395" i="1" s="1"/>
  <c r="L397" i="1" l="1"/>
  <c r="P396" i="1"/>
  <c r="Z396" i="1" s="1"/>
  <c r="L398" i="1" l="1"/>
  <c r="P397" i="1"/>
  <c r="Z397" i="1" s="1"/>
  <c r="L399" i="1" l="1"/>
  <c r="P398" i="1"/>
  <c r="Z398" i="1" s="1"/>
  <c r="L400" i="1" l="1"/>
  <c r="P399" i="1"/>
  <c r="Z399" i="1" s="1"/>
  <c r="L401" i="1" l="1"/>
  <c r="P400" i="1"/>
  <c r="Z400" i="1" s="1"/>
  <c r="L402" i="1" l="1"/>
  <c r="P401" i="1"/>
  <c r="Z401" i="1" s="1"/>
  <c r="L403" i="1" l="1"/>
  <c r="P402" i="1"/>
  <c r="Z402" i="1" s="1"/>
  <c r="L404" i="1" l="1"/>
  <c r="P403" i="1"/>
  <c r="Z403" i="1" s="1"/>
  <c r="L405" i="1" l="1"/>
  <c r="P404" i="1"/>
  <c r="Z404" i="1" s="1"/>
  <c r="L406" i="1" l="1"/>
  <c r="P405" i="1"/>
  <c r="Z405" i="1" s="1"/>
  <c r="L407" i="1" l="1"/>
  <c r="P406" i="1"/>
  <c r="Z406" i="1" s="1"/>
  <c r="L408" i="1" l="1"/>
  <c r="P407" i="1"/>
  <c r="Z407" i="1" s="1"/>
  <c r="L409" i="1" l="1"/>
  <c r="P408" i="1"/>
  <c r="Z408" i="1" s="1"/>
  <c r="L410" i="1" l="1"/>
  <c r="P409" i="1"/>
  <c r="Z409" i="1" s="1"/>
  <c r="L411" i="1" l="1"/>
  <c r="P410" i="1"/>
  <c r="Z410" i="1" s="1"/>
  <c r="L412" i="1" l="1"/>
  <c r="P411" i="1"/>
  <c r="Z411" i="1" s="1"/>
  <c r="L413" i="1" l="1"/>
  <c r="P412" i="1"/>
  <c r="Z412" i="1" s="1"/>
  <c r="L414" i="1" l="1"/>
  <c r="P413" i="1"/>
  <c r="Z413" i="1" s="1"/>
  <c r="L415" i="1" l="1"/>
  <c r="P414" i="1"/>
  <c r="Z414" i="1" s="1"/>
  <c r="L416" i="1" l="1"/>
  <c r="P415" i="1"/>
  <c r="Z415" i="1" s="1"/>
  <c r="L417" i="1" l="1"/>
  <c r="P416" i="1"/>
  <c r="Z416" i="1" s="1"/>
  <c r="L418" i="1" l="1"/>
  <c r="P417" i="1"/>
  <c r="Z417" i="1" s="1"/>
  <c r="L419" i="1" l="1"/>
  <c r="P418" i="1"/>
  <c r="Z418" i="1" s="1"/>
  <c r="L420" i="1" l="1"/>
  <c r="P419" i="1"/>
  <c r="Z419" i="1" s="1"/>
  <c r="L421" i="1" l="1"/>
  <c r="P420" i="1"/>
  <c r="Z420" i="1" s="1"/>
  <c r="L422" i="1" l="1"/>
  <c r="P421" i="1"/>
  <c r="Z421" i="1" s="1"/>
  <c r="L423" i="1" l="1"/>
  <c r="P422" i="1"/>
  <c r="Z422" i="1" s="1"/>
  <c r="L424" i="1" l="1"/>
  <c r="P423" i="1"/>
  <c r="Z423" i="1" s="1"/>
  <c r="L425" i="1" l="1"/>
  <c r="P424" i="1"/>
  <c r="Z424" i="1" s="1"/>
  <c r="L426" i="1" l="1"/>
  <c r="P425" i="1"/>
  <c r="Z425" i="1" s="1"/>
  <c r="L427" i="1" l="1"/>
  <c r="P426" i="1"/>
  <c r="Z426" i="1" s="1"/>
  <c r="L428" i="1" l="1"/>
  <c r="P427" i="1"/>
  <c r="Z427" i="1" s="1"/>
  <c r="L429" i="1" l="1"/>
  <c r="P428" i="1"/>
  <c r="Z428" i="1" s="1"/>
  <c r="L430" i="1" l="1"/>
  <c r="P430" i="1" s="1"/>
  <c r="Z430" i="1" s="1"/>
  <c r="P429" i="1"/>
  <c r="Z429" i="1" s="1"/>
</calcChain>
</file>

<file path=xl/comments1.xml><?xml version="1.0" encoding="utf-8"?>
<comments xmlns="http://schemas.openxmlformats.org/spreadsheetml/2006/main">
  <authors>
    <author>Niels From</author>
  </authors>
  <commentList>
    <comment ref="I5" authorId="0">
      <text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Vejledningen</t>
        </r>
        <r>
          <rPr>
            <sz val="12"/>
            <color indexed="81"/>
            <rFont val="Tahoma"/>
            <family val="2"/>
          </rPr>
          <t xml:space="preserve"> til dette regneark findes i
</t>
        </r>
        <r>
          <rPr>
            <b/>
            <sz val="12"/>
            <color indexed="81"/>
            <rFont val="Tahoma"/>
            <family val="2"/>
          </rPr>
          <t>Drejebog til store varmepumpeprojekter i fjernvarmen</t>
        </r>
        <r>
          <rPr>
            <sz val="12"/>
            <color indexed="81"/>
            <rFont val="Tahoma"/>
            <family val="2"/>
          </rPr>
          <t xml:space="preserve">,
som kan downloades fra Energistyrelsens hjemmeside.
---
</t>
        </r>
        <r>
          <rPr>
            <b/>
            <sz val="12"/>
            <color indexed="81"/>
            <rFont val="Tahoma"/>
            <family val="2"/>
          </rPr>
          <t>Regnearket er udviklet for Energistyrelsen af</t>
        </r>
        <r>
          <rPr>
            <sz val="12"/>
            <color indexed="81"/>
            <rFont val="Tahoma"/>
            <family val="2"/>
          </rPr>
          <t xml:space="preserve">
Grøn Energi
Teknologisk Institut
PlanEnergi
Rambøll
---
Energistyrelsen og projektgruppen påtager sig intet ansvar
for brugen af regnearket.</t>
        </r>
      </text>
    </comment>
  </commentList>
</comments>
</file>

<file path=xl/sharedStrings.xml><?xml version="1.0" encoding="utf-8"?>
<sst xmlns="http://schemas.openxmlformats.org/spreadsheetml/2006/main" count="145" uniqueCount="84">
  <si>
    <t>Varmebehov</t>
  </si>
  <si>
    <t>Solvarme</t>
  </si>
  <si>
    <t>Dag</t>
  </si>
  <si>
    <t>Drejebog til store varmepumpeprojekter i fjernvarmen</t>
  </si>
  <si>
    <t>Forudsætninger</t>
  </si>
  <si>
    <t>MWh/år</t>
  </si>
  <si>
    <t>GraddøgnsAfhængigt Forbrug (GAF)</t>
  </si>
  <si>
    <t>-</t>
  </si>
  <si>
    <t>m2</t>
  </si>
  <si>
    <t>MW</t>
  </si>
  <si>
    <t>Data fra Ringkøbing</t>
  </si>
  <si>
    <t>Uden varmepumpe</t>
  </si>
  <si>
    <t>Varmepumpe</t>
  </si>
  <si>
    <t>Med varmepumpe</t>
  </si>
  <si>
    <t>Andel</t>
  </si>
  <si>
    <t>Kapacitet</t>
  </si>
  <si>
    <t>kWh/m2/år</t>
  </si>
  <si>
    <t>Gasmotor</t>
  </si>
  <si>
    <t>Gaskedel m/eco</t>
  </si>
  <si>
    <t>Spidslastenhed</t>
  </si>
  <si>
    <t>Gaskedel u/eco</t>
  </si>
  <si>
    <t>Tilgængelighed</t>
  </si>
  <si>
    <t>Varmeeffekt</t>
  </si>
  <si>
    <t>Marginalpris</t>
  </si>
  <si>
    <t>Betegnelse</t>
  </si>
  <si>
    <t>Solvarmeanlæg</t>
  </si>
  <si>
    <t>Areal</t>
  </si>
  <si>
    <t>Billigste produktionsenhed (excl. solvarme)</t>
  </si>
  <si>
    <t>Næstbilligste produktionsenhed (excl. solvarme)</t>
  </si>
  <si>
    <t>Investering</t>
  </si>
  <si>
    <t>Driftsbesparelse</t>
  </si>
  <si>
    <t>kr.</t>
  </si>
  <si>
    <t>Simpel tilbagebetalingstid</t>
  </si>
  <si>
    <t>år</t>
  </si>
  <si>
    <t>Resultater</t>
  </si>
  <si>
    <t>timer/år</t>
  </si>
  <si>
    <t>Fuldlasttimer</t>
  </si>
  <si>
    <t>El-pris (incl. afgifter m.m.)</t>
  </si>
  <si>
    <t>Drift og vedligehold</t>
  </si>
  <si>
    <t>Simpel beregning af selskabsøkonomien i et varmepumpeprojekt</t>
  </si>
  <si>
    <t>Værdi af køling (salgspris)</t>
  </si>
  <si>
    <t>kr./MWh-køl</t>
  </si>
  <si>
    <t>kr./MWh-varme</t>
  </si>
  <si>
    <t>kr./MWh</t>
  </si>
  <si>
    <t>Teknisk levetid</t>
  </si>
  <si>
    <t>Varmepumpens marginalpris</t>
  </si>
  <si>
    <t>Varmepumpens fuldlasttimer</t>
  </si>
  <si>
    <t>Intern rente</t>
  </si>
  <si>
    <t>p.a.</t>
  </si>
  <si>
    <t>øre/kWh-el</t>
  </si>
  <si>
    <t>mio. kr./MW-varme</t>
  </si>
  <si>
    <t>Produktionsenhed</t>
  </si>
  <si>
    <t>Uden VP</t>
  </si>
  <si>
    <t>Med VP</t>
  </si>
  <si>
    <t>Varmeproduktion</t>
  </si>
  <si>
    <t>Varmefordeling</t>
  </si>
  <si>
    <t>I alt</t>
  </si>
  <si>
    <t>COP-varm (årsgennemsnit)</t>
  </si>
  <si>
    <t>Projektbeskrivelse</t>
  </si>
  <si>
    <t>Andeby Kraftvarmeværk - Grundvandsvarmepumpe</t>
  </si>
  <si>
    <t>Hold musen over denne celle!</t>
  </si>
  <si>
    <t>Andel af solgt køling</t>
  </si>
  <si>
    <t>Fjernvarmevand opvarmes fra</t>
  </si>
  <si>
    <t>Fjernvarmevand opvarmes til</t>
  </si>
  <si>
    <t>Lorentz-virkningsgrad</t>
  </si>
  <si>
    <t>°C</t>
  </si>
  <si>
    <t>LMTD kold</t>
  </si>
  <si>
    <t>LMTD varm</t>
  </si>
  <si>
    <t>Varmekilde afkøles fra</t>
  </si>
  <si>
    <t>Varmekilde afkøles til</t>
  </si>
  <si>
    <t>Lorentz-COP</t>
  </si>
  <si>
    <t>Kelvin minus Celcius</t>
  </si>
  <si>
    <t>K</t>
  </si>
  <si>
    <t>Pris for varmekilde (købspris)</t>
  </si>
  <si>
    <t>Afskrivningsperiode</t>
  </si>
  <si>
    <t>Lånerente</t>
  </si>
  <si>
    <t>1. års kapitalomkostninger</t>
  </si>
  <si>
    <t>1. års nettobesparelse</t>
  </si>
  <si>
    <t>Varmepumpens varmepris incl. kapitalomkost.</t>
  </si>
  <si>
    <t>kr./år   =</t>
  </si>
  <si>
    <t>kr.        =</t>
  </si>
  <si>
    <t>Driftsomkostninger uden VP</t>
  </si>
  <si>
    <t>Driftsomkostninger med VP</t>
  </si>
  <si>
    <t>14.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</si>
</sst>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#,##0_ ;[Red]\-#,##0\ "/>
    <numFmt numFmtId="167" formatCode="#,##0.0_ ;[Red]\-#,##0.0\ "/>
    <numFmt numFmtId="168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indexed="81"/>
      <name val="Tahoma"/>
      <family val="2"/>
    </font>
    <font>
      <sz val="11"/>
      <name val="Calibri"/>
      <family val="2"/>
      <scheme val="minor"/>
    </font>
    <font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5" fontId="0" fillId="0" borderId="0" xfId="0" applyNumberFormat="1" applyProtection="1">
      <protection hidden="1"/>
    </xf>
    <xf numFmtId="165" fontId="0" fillId="3" borderId="0" xfId="0" applyNumberFormat="1" applyFill="1" applyProtection="1">
      <protection hidden="1"/>
    </xf>
    <xf numFmtId="165" fontId="0" fillId="2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164" fontId="0" fillId="3" borderId="0" xfId="0" applyNumberFormat="1" applyFill="1" applyProtection="1">
      <protection hidden="1"/>
    </xf>
    <xf numFmtId="164" fontId="0" fillId="2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3" borderId="0" xfId="0" applyNumberFormat="1" applyFill="1" applyProtection="1">
      <protection hidden="1"/>
    </xf>
    <xf numFmtId="3" fontId="0" fillId="2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9" fontId="0" fillId="2" borderId="0" xfId="0" applyNumberFormat="1" applyFill="1" applyProtection="1">
      <protection hidden="1"/>
    </xf>
    <xf numFmtId="3" fontId="1" fillId="0" borderId="0" xfId="0" applyNumberFormat="1" applyFont="1" applyProtection="1">
      <protection hidden="1"/>
    </xf>
    <xf numFmtId="165" fontId="1" fillId="0" borderId="0" xfId="0" applyNumberFormat="1" applyFont="1" applyProtection="1">
      <protection hidden="1"/>
    </xf>
    <xf numFmtId="165" fontId="1" fillId="2" borderId="0" xfId="0" applyNumberFormat="1" applyFont="1" applyFill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Fill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3" fontId="5" fillId="3" borderId="0" xfId="0" applyNumberFormat="1" applyFont="1" applyFill="1" applyProtection="1">
      <protection locked="0" hidden="1"/>
    </xf>
    <xf numFmtId="9" fontId="5" fillId="3" borderId="0" xfId="0" applyNumberFormat="1" applyFont="1" applyFill="1" applyProtection="1">
      <protection locked="0" hidden="1"/>
    </xf>
    <xf numFmtId="9" fontId="5" fillId="0" borderId="0" xfId="0" applyNumberFormat="1" applyFont="1" applyProtection="1">
      <protection hidden="1"/>
    </xf>
    <xf numFmtId="3" fontId="5" fillId="0" borderId="0" xfId="0" applyNumberFormat="1" applyFont="1" applyProtection="1">
      <protection hidden="1"/>
    </xf>
    <xf numFmtId="165" fontId="5" fillId="3" borderId="0" xfId="0" applyNumberFormat="1" applyFont="1" applyFill="1" applyProtection="1">
      <protection locked="0" hidden="1"/>
    </xf>
    <xf numFmtId="165" fontId="2" fillId="0" borderId="0" xfId="0" applyNumberFormat="1" applyFont="1" applyProtection="1">
      <protection hidden="1"/>
    </xf>
    <xf numFmtId="165" fontId="0" fillId="2" borderId="2" xfId="0" applyNumberFormat="1" applyFill="1" applyBorder="1" applyAlignment="1" applyProtection="1">
      <alignment horizontal="center"/>
      <protection hidden="1"/>
    </xf>
    <xf numFmtId="165" fontId="0" fillId="2" borderId="3" xfId="0" applyNumberFormat="1" applyFill="1" applyBorder="1" applyAlignment="1" applyProtection="1">
      <alignment horizontal="center"/>
      <protection hidden="1"/>
    </xf>
    <xf numFmtId="165" fontId="1" fillId="2" borderId="8" xfId="0" applyNumberFormat="1" applyFont="1" applyFill="1" applyBorder="1" applyProtection="1">
      <protection hidden="1"/>
    </xf>
    <xf numFmtId="165" fontId="1" fillId="2" borderId="9" xfId="0" applyNumberFormat="1" applyFont="1" applyFill="1" applyBorder="1" applyProtection="1">
      <protection hidden="1"/>
    </xf>
    <xf numFmtId="165" fontId="1" fillId="2" borderId="8" xfId="0" applyNumberFormat="1" applyFont="1" applyFill="1" applyBorder="1" applyAlignment="1" applyProtection="1">
      <alignment horizontal="center"/>
      <protection hidden="1"/>
    </xf>
    <xf numFmtId="165" fontId="1" fillId="2" borderId="10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3" fontId="0" fillId="2" borderId="2" xfId="0" applyNumberFormat="1" applyFill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1" fillId="2" borderId="8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Protection="1"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9" fontId="5" fillId="3" borderId="13" xfId="0" applyNumberFormat="1" applyFont="1" applyFill="1" applyBorder="1" applyProtection="1">
      <protection locked="0" hidden="1"/>
    </xf>
    <xf numFmtId="9" fontId="5" fillId="3" borderId="0" xfId="0" applyNumberFormat="1" applyFont="1" applyFill="1" applyBorder="1" applyProtection="1">
      <protection locked="0" hidden="1"/>
    </xf>
    <xf numFmtId="165" fontId="0" fillId="0" borderId="13" xfId="0" applyNumberFormat="1" applyBorder="1" applyProtection="1">
      <protection hidden="1"/>
    </xf>
    <xf numFmtId="0" fontId="0" fillId="0" borderId="13" xfId="0" applyNumberFormat="1" applyBorder="1" applyAlignment="1" applyProtection="1">
      <alignment horizontal="center"/>
      <protection hidden="1"/>
    </xf>
    <xf numFmtId="3" fontId="0" fillId="0" borderId="13" xfId="0" applyNumberFormat="1" applyFill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165" fontId="0" fillId="2" borderId="13" xfId="0" applyNumberFormat="1" applyFill="1" applyBorder="1" applyProtection="1">
      <protection hidden="1"/>
    </xf>
    <xf numFmtId="4" fontId="8" fillId="3" borderId="0" xfId="0" applyNumberFormat="1" applyFont="1" applyFill="1" applyProtection="1">
      <protection hidden="1"/>
    </xf>
    <xf numFmtId="165" fontId="8" fillId="3" borderId="0" xfId="0" applyNumberFormat="1" applyFont="1" applyFill="1" applyProtection="1">
      <protection hidden="1"/>
    </xf>
    <xf numFmtId="167" fontId="1" fillId="2" borderId="0" xfId="0" applyNumberFormat="1" applyFont="1" applyFill="1" applyProtection="1">
      <protection hidden="1"/>
    </xf>
    <xf numFmtId="166" fontId="0" fillId="2" borderId="0" xfId="0" applyNumberFormat="1" applyFill="1" applyProtection="1">
      <protection hidden="1"/>
    </xf>
    <xf numFmtId="166" fontId="1" fillId="2" borderId="0" xfId="0" applyNumberFormat="1" applyFont="1" applyFill="1" applyProtection="1">
      <protection hidden="1"/>
    </xf>
    <xf numFmtId="168" fontId="0" fillId="2" borderId="13" xfId="0" applyNumberFormat="1" applyFill="1" applyBorder="1" applyProtection="1">
      <protection hidden="1"/>
    </xf>
    <xf numFmtId="166" fontId="0" fillId="2" borderId="2" xfId="0" applyNumberFormat="1" applyFill="1" applyBorder="1" applyAlignment="1" applyProtection="1">
      <alignment horizontal="center"/>
      <protection hidden="1"/>
    </xf>
    <xf numFmtId="166" fontId="0" fillId="2" borderId="3" xfId="0" applyNumberFormat="1" applyFill="1" applyBorder="1" applyAlignment="1" applyProtection="1">
      <alignment horizontal="center"/>
      <protection hidden="1"/>
    </xf>
    <xf numFmtId="166" fontId="1" fillId="2" borderId="8" xfId="0" applyNumberFormat="1" applyFont="1" applyFill="1" applyBorder="1" applyAlignment="1" applyProtection="1">
      <alignment horizontal="center"/>
      <protection hidden="1"/>
    </xf>
    <xf numFmtId="166" fontId="1" fillId="2" borderId="10" xfId="0" applyNumberFormat="1" applyFont="1" applyFill="1" applyBorder="1" applyAlignment="1" applyProtection="1">
      <alignment horizontal="center"/>
      <protection hidden="1"/>
    </xf>
    <xf numFmtId="166" fontId="0" fillId="2" borderId="6" xfId="0" applyNumberFormat="1" applyFill="1" applyBorder="1" applyProtection="1">
      <protection hidden="1"/>
    </xf>
    <xf numFmtId="166" fontId="0" fillId="2" borderId="7" xfId="0" applyNumberFormat="1" applyFill="1" applyBorder="1" applyProtection="1">
      <protection hidden="1"/>
    </xf>
    <xf numFmtId="3" fontId="1" fillId="2" borderId="13" xfId="0" applyNumberFormat="1" applyFont="1" applyFill="1" applyBorder="1" applyProtection="1">
      <protection hidden="1"/>
    </xf>
    <xf numFmtId="165" fontId="1" fillId="3" borderId="13" xfId="0" applyNumberFormat="1" applyFont="1" applyFill="1" applyBorder="1" applyProtection="1">
      <protection hidden="1"/>
    </xf>
    <xf numFmtId="165" fontId="1" fillId="2" borderId="13" xfId="0" applyNumberFormat="1" applyFont="1" applyFill="1" applyBorder="1" applyProtection="1">
      <protection hidden="1"/>
    </xf>
    <xf numFmtId="165" fontId="0" fillId="2" borderId="0" xfId="0" quotePrefix="1" applyNumberFormat="1" applyFill="1" applyProtection="1">
      <protection hidden="1"/>
    </xf>
    <xf numFmtId="166" fontId="0" fillId="2" borderId="0" xfId="0" applyNumberFormat="1" applyFont="1" applyFill="1" applyProtection="1">
      <protection hidden="1"/>
    </xf>
    <xf numFmtId="165" fontId="0" fillId="2" borderId="0" xfId="0" applyNumberFormat="1" applyFont="1" applyFill="1" applyProtection="1">
      <protection hidden="1"/>
    </xf>
    <xf numFmtId="166" fontId="0" fillId="2" borderId="13" xfId="0" applyNumberFormat="1" applyFont="1" applyFill="1" applyBorder="1" applyProtection="1">
      <protection hidden="1"/>
    </xf>
    <xf numFmtId="165" fontId="0" fillId="2" borderId="13" xfId="0" applyNumberFormat="1" applyFont="1" applyFill="1" applyBorder="1" applyProtection="1">
      <protection hidden="1"/>
    </xf>
    <xf numFmtId="166" fontId="0" fillId="2" borderId="13" xfId="0" applyNumberFormat="1" applyFill="1" applyBorder="1" applyProtection="1"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165" fontId="3" fillId="0" borderId="11" xfId="0" applyNumberFormat="1" applyFont="1" applyBorder="1" applyAlignment="1" applyProtection="1">
      <alignment horizontal="center"/>
      <protection hidden="1"/>
    </xf>
    <xf numFmtId="165" fontId="3" fillId="0" borderId="12" xfId="0" applyNumberFormat="1" applyFont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protection hidden="1"/>
    </xf>
    <xf numFmtId="166" fontId="0" fillId="2" borderId="13" xfId="0" applyNumberFormat="1" applyFill="1" applyBorder="1" applyAlignment="1" applyProtection="1">
      <protection hidden="1"/>
    </xf>
    <xf numFmtId="166" fontId="1" fillId="2" borderId="0" xfId="0" applyNumberFormat="1" applyFont="1" applyFill="1" applyAlignment="1" applyProtection="1">
      <protection hidden="1"/>
    </xf>
    <xf numFmtId="165" fontId="1" fillId="2" borderId="4" xfId="0" applyNumberFormat="1" applyFont="1" applyFill="1" applyBorder="1" applyAlignment="1" applyProtection="1">
      <alignment horizontal="center"/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3" fontId="6" fillId="3" borderId="8" xfId="0" applyNumberFormat="1" applyFont="1" applyFill="1" applyBorder="1" applyAlignment="1" applyProtection="1">
      <alignment horizontal="center"/>
      <protection locked="0" hidden="1"/>
    </xf>
    <xf numFmtId="3" fontId="6" fillId="3" borderId="9" xfId="0" applyNumberFormat="1" applyFont="1" applyFill="1" applyBorder="1" applyAlignment="1" applyProtection="1">
      <alignment horizontal="center"/>
      <protection locked="0" hidden="1"/>
    </xf>
    <xf numFmtId="3" fontId="6" fillId="3" borderId="10" xfId="0" applyNumberFormat="1" applyFont="1" applyFill="1" applyBorder="1" applyAlignment="1" applyProtection="1">
      <alignment horizontal="center"/>
      <protection locked="0" hidden="1"/>
    </xf>
    <xf numFmtId="3" fontId="6" fillId="3" borderId="0" xfId="0" applyNumberFormat="1" applyFont="1" applyFill="1" applyAlignment="1" applyProtection="1">
      <protection locked="0" hidden="1"/>
    </xf>
    <xf numFmtId="3" fontId="6" fillId="3" borderId="0" xfId="0" applyNumberFormat="1" applyFont="1" applyFill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4643"/>
      <color rgb="FF4198AF"/>
      <color rgb="FF89A54E"/>
      <color rgb="FFDB843D"/>
      <color rgb="FF4572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med</a:t>
            </a:r>
            <a:r>
              <a:rPr lang="en-US" sz="1400"/>
              <a:t> varmepumpe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Varmepumpeberegning!$AB$65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Varmepumpeberegning!$AB$66:$AB$431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Varmepumpeberegning!$AC$65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Varmepumpeberegning!$AC$66:$AC$431</c:f>
              <c:numCache>
                <c:formatCode>#,##0.0</c:formatCode>
                <c:ptCount val="366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0.9</c:v>
                </c:pt>
                <c:pt idx="108">
                  <c:v>0.9</c:v>
                </c:pt>
                <c:pt idx="109">
                  <c:v>0.9</c:v>
                </c:pt>
                <c:pt idx="110">
                  <c:v>0.9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0.9</c:v>
                </c:pt>
                <c:pt idx="225">
                  <c:v>0.9</c:v>
                </c:pt>
                <c:pt idx="226">
                  <c:v>0.9</c:v>
                </c:pt>
                <c:pt idx="227">
                  <c:v>0.9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0.9</c:v>
                </c:pt>
                <c:pt idx="232">
                  <c:v>0.9</c:v>
                </c:pt>
                <c:pt idx="233">
                  <c:v>0.9</c:v>
                </c:pt>
                <c:pt idx="234">
                  <c:v>0.9</c:v>
                </c:pt>
                <c:pt idx="235">
                  <c:v>0.9</c:v>
                </c:pt>
                <c:pt idx="236">
                  <c:v>0.9</c:v>
                </c:pt>
                <c:pt idx="237">
                  <c:v>0.9</c:v>
                </c:pt>
                <c:pt idx="238">
                  <c:v>0.9</c:v>
                </c:pt>
                <c:pt idx="239">
                  <c:v>0.9</c:v>
                </c:pt>
                <c:pt idx="240">
                  <c:v>0.9</c:v>
                </c:pt>
                <c:pt idx="241">
                  <c:v>0.9</c:v>
                </c:pt>
                <c:pt idx="242">
                  <c:v>0.9</c:v>
                </c:pt>
                <c:pt idx="243">
                  <c:v>0.9</c:v>
                </c:pt>
                <c:pt idx="244">
                  <c:v>0.9</c:v>
                </c:pt>
                <c:pt idx="245">
                  <c:v>0.9</c:v>
                </c:pt>
                <c:pt idx="246">
                  <c:v>0.9</c:v>
                </c:pt>
                <c:pt idx="247">
                  <c:v>0.9</c:v>
                </c:pt>
                <c:pt idx="248">
                  <c:v>0.9</c:v>
                </c:pt>
                <c:pt idx="249">
                  <c:v>0.9</c:v>
                </c:pt>
                <c:pt idx="250">
                  <c:v>0.9</c:v>
                </c:pt>
                <c:pt idx="251">
                  <c:v>0.9</c:v>
                </c:pt>
                <c:pt idx="252">
                  <c:v>0.9</c:v>
                </c:pt>
                <c:pt idx="253">
                  <c:v>0.9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0.9</c:v>
                </c:pt>
                <c:pt idx="258">
                  <c:v>0.9</c:v>
                </c:pt>
                <c:pt idx="259">
                  <c:v>0.9</c:v>
                </c:pt>
                <c:pt idx="260">
                  <c:v>0.9</c:v>
                </c:pt>
                <c:pt idx="261">
                  <c:v>0.9</c:v>
                </c:pt>
                <c:pt idx="262">
                  <c:v>0.9</c:v>
                </c:pt>
                <c:pt idx="263">
                  <c:v>0.9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0.9</c:v>
                </c:pt>
                <c:pt idx="268">
                  <c:v>0.9</c:v>
                </c:pt>
                <c:pt idx="269">
                  <c:v>0.87485396279828254</c:v>
                </c:pt>
                <c:pt idx="270">
                  <c:v>0.84223377416886458</c:v>
                </c:pt>
                <c:pt idx="271">
                  <c:v>0.79366586639004744</c:v>
                </c:pt>
                <c:pt idx="272">
                  <c:v>0.68493158940220189</c:v>
                </c:pt>
                <c:pt idx="273">
                  <c:v>0.68493158940220189</c:v>
                </c:pt>
                <c:pt idx="274">
                  <c:v>0.68493158940220189</c:v>
                </c:pt>
                <c:pt idx="275">
                  <c:v>0.68493158940220189</c:v>
                </c:pt>
                <c:pt idx="276">
                  <c:v>0.68493158940220189</c:v>
                </c:pt>
                <c:pt idx="277">
                  <c:v>0.68493158940220189</c:v>
                </c:pt>
                <c:pt idx="278">
                  <c:v>0.68493158940220189</c:v>
                </c:pt>
                <c:pt idx="279">
                  <c:v>0.68493158940220189</c:v>
                </c:pt>
                <c:pt idx="280">
                  <c:v>0.68493158940220189</c:v>
                </c:pt>
                <c:pt idx="281">
                  <c:v>0.68493158940220189</c:v>
                </c:pt>
                <c:pt idx="282">
                  <c:v>0.68493158940220189</c:v>
                </c:pt>
                <c:pt idx="283">
                  <c:v>0.68493158940220189</c:v>
                </c:pt>
                <c:pt idx="284">
                  <c:v>0.68493158940220189</c:v>
                </c:pt>
                <c:pt idx="285">
                  <c:v>0.68493158940220189</c:v>
                </c:pt>
                <c:pt idx="286">
                  <c:v>0.68493158940220189</c:v>
                </c:pt>
                <c:pt idx="287">
                  <c:v>0.68493158940220189</c:v>
                </c:pt>
                <c:pt idx="288">
                  <c:v>0.68493158940220189</c:v>
                </c:pt>
                <c:pt idx="289">
                  <c:v>0.68493158940220189</c:v>
                </c:pt>
                <c:pt idx="290">
                  <c:v>0.68493158940220189</c:v>
                </c:pt>
                <c:pt idx="291">
                  <c:v>0.68493158940220189</c:v>
                </c:pt>
                <c:pt idx="292">
                  <c:v>0.68493158940220189</c:v>
                </c:pt>
                <c:pt idx="293">
                  <c:v>0.68493158940220189</c:v>
                </c:pt>
                <c:pt idx="294">
                  <c:v>0.68493158940220189</c:v>
                </c:pt>
                <c:pt idx="295">
                  <c:v>0.68493158940220189</c:v>
                </c:pt>
                <c:pt idx="296">
                  <c:v>0.68493158940220189</c:v>
                </c:pt>
                <c:pt idx="297">
                  <c:v>0.68493158940220189</c:v>
                </c:pt>
                <c:pt idx="298">
                  <c:v>0.68493158940220189</c:v>
                </c:pt>
                <c:pt idx="299">
                  <c:v>0.68493158940220189</c:v>
                </c:pt>
                <c:pt idx="300">
                  <c:v>0.68493158940220189</c:v>
                </c:pt>
                <c:pt idx="301">
                  <c:v>0.68493158940220189</c:v>
                </c:pt>
                <c:pt idx="302">
                  <c:v>0.68493158940220189</c:v>
                </c:pt>
                <c:pt idx="303">
                  <c:v>0.68493158940220189</c:v>
                </c:pt>
                <c:pt idx="304">
                  <c:v>0.68493158940220189</c:v>
                </c:pt>
                <c:pt idx="305">
                  <c:v>0.68493158940220189</c:v>
                </c:pt>
                <c:pt idx="306">
                  <c:v>0.68493158940220189</c:v>
                </c:pt>
                <c:pt idx="307">
                  <c:v>0.68493158940220189</c:v>
                </c:pt>
                <c:pt idx="308">
                  <c:v>0.68493158940220189</c:v>
                </c:pt>
                <c:pt idx="309">
                  <c:v>0.68493158940220189</c:v>
                </c:pt>
                <c:pt idx="310">
                  <c:v>0.68493158940220189</c:v>
                </c:pt>
                <c:pt idx="311">
                  <c:v>0.68493158940220189</c:v>
                </c:pt>
                <c:pt idx="312">
                  <c:v>0.68493158940220189</c:v>
                </c:pt>
                <c:pt idx="313">
                  <c:v>0.68493158940220189</c:v>
                </c:pt>
                <c:pt idx="314">
                  <c:v>0.68493158940220189</c:v>
                </c:pt>
                <c:pt idx="315">
                  <c:v>0.68493158940220189</c:v>
                </c:pt>
                <c:pt idx="316">
                  <c:v>0.68493158940220189</c:v>
                </c:pt>
                <c:pt idx="317">
                  <c:v>0.68493158940220189</c:v>
                </c:pt>
                <c:pt idx="318">
                  <c:v>0.68493158940220189</c:v>
                </c:pt>
                <c:pt idx="319">
                  <c:v>0.68493158940220189</c:v>
                </c:pt>
                <c:pt idx="320">
                  <c:v>0.68493158940220189</c:v>
                </c:pt>
                <c:pt idx="321">
                  <c:v>0.68493158940220189</c:v>
                </c:pt>
                <c:pt idx="322">
                  <c:v>0.68493158940220189</c:v>
                </c:pt>
                <c:pt idx="323">
                  <c:v>0.68493158940220189</c:v>
                </c:pt>
                <c:pt idx="324">
                  <c:v>0.68493158940220189</c:v>
                </c:pt>
                <c:pt idx="325">
                  <c:v>0.68493158940220189</c:v>
                </c:pt>
                <c:pt idx="326">
                  <c:v>0.68493158940220189</c:v>
                </c:pt>
                <c:pt idx="327">
                  <c:v>0.68493158940220189</c:v>
                </c:pt>
                <c:pt idx="328">
                  <c:v>0.68493158940220189</c:v>
                </c:pt>
                <c:pt idx="329">
                  <c:v>0.68493158940220189</c:v>
                </c:pt>
                <c:pt idx="330">
                  <c:v>0.68493158940220189</c:v>
                </c:pt>
                <c:pt idx="331">
                  <c:v>0.68493158940220189</c:v>
                </c:pt>
                <c:pt idx="332">
                  <c:v>0.68493158940220189</c:v>
                </c:pt>
                <c:pt idx="333">
                  <c:v>0.68493158940220189</c:v>
                </c:pt>
                <c:pt idx="334">
                  <c:v>0.68493158940220189</c:v>
                </c:pt>
                <c:pt idx="335">
                  <c:v>0.68493158940220189</c:v>
                </c:pt>
                <c:pt idx="336">
                  <c:v>0.68493158940220189</c:v>
                </c:pt>
                <c:pt idx="337">
                  <c:v>0.68493158940220189</c:v>
                </c:pt>
                <c:pt idx="338">
                  <c:v>0.68493158940220189</c:v>
                </c:pt>
                <c:pt idx="339">
                  <c:v>0.68493158940220189</c:v>
                </c:pt>
                <c:pt idx="340">
                  <c:v>0.68493158940220189</c:v>
                </c:pt>
                <c:pt idx="341">
                  <c:v>0.68493158940220189</c:v>
                </c:pt>
                <c:pt idx="342">
                  <c:v>0.68493158940220189</c:v>
                </c:pt>
                <c:pt idx="343">
                  <c:v>0.68493158940220189</c:v>
                </c:pt>
                <c:pt idx="344">
                  <c:v>0.68493158940220189</c:v>
                </c:pt>
                <c:pt idx="345">
                  <c:v>0.68493158940220189</c:v>
                </c:pt>
                <c:pt idx="346">
                  <c:v>0.68493158940220189</c:v>
                </c:pt>
                <c:pt idx="347">
                  <c:v>0.68493158940220189</c:v>
                </c:pt>
                <c:pt idx="348">
                  <c:v>0.68493158940220189</c:v>
                </c:pt>
                <c:pt idx="349">
                  <c:v>0.68493158940220189</c:v>
                </c:pt>
                <c:pt idx="350">
                  <c:v>0.68493158940220189</c:v>
                </c:pt>
                <c:pt idx="351">
                  <c:v>0.68493158940220189</c:v>
                </c:pt>
                <c:pt idx="352">
                  <c:v>0.68493158940220189</c:v>
                </c:pt>
                <c:pt idx="353">
                  <c:v>0.68493158940220189</c:v>
                </c:pt>
                <c:pt idx="354">
                  <c:v>0.68493158940220189</c:v>
                </c:pt>
                <c:pt idx="355">
                  <c:v>0.68493158940220189</c:v>
                </c:pt>
                <c:pt idx="356">
                  <c:v>0.68493158940220189</c:v>
                </c:pt>
                <c:pt idx="357">
                  <c:v>0.68493158940220189</c:v>
                </c:pt>
                <c:pt idx="358">
                  <c:v>0.68493158940220189</c:v>
                </c:pt>
                <c:pt idx="359">
                  <c:v>0.68493158940220189</c:v>
                </c:pt>
                <c:pt idx="360">
                  <c:v>0.68493158940220189</c:v>
                </c:pt>
                <c:pt idx="361">
                  <c:v>0.68493158940220189</c:v>
                </c:pt>
                <c:pt idx="362">
                  <c:v>0.68493158940220189</c:v>
                </c:pt>
                <c:pt idx="363">
                  <c:v>0.68493158940220189</c:v>
                </c:pt>
                <c:pt idx="364">
                  <c:v>0.68493158940220189</c:v>
                </c:pt>
              </c:numCache>
            </c:numRef>
          </c:val>
        </c:ser>
        <c:ser>
          <c:idx val="2"/>
          <c:order val="2"/>
          <c:tx>
            <c:strRef>
              <c:f>Varmepumpeberegning!$AD$65</c:f>
              <c:strCache>
                <c:ptCount val="1"/>
                <c:pt idx="0">
                  <c:v>Gasmotor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Varmepumpeberegning!$AD$66:$AD$431</c:f>
              <c:numCache>
                <c:formatCode>#,##0.0</c:formatCode>
                <c:ptCount val="366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0.74686742387892402</c:v>
                </c:pt>
                <c:pt idx="233">
                  <c:v>0.74324291649035101</c:v>
                </c:pt>
                <c:pt idx="234">
                  <c:v>0.66495419927232546</c:v>
                </c:pt>
                <c:pt idx="235">
                  <c:v>0.6540808660404781</c:v>
                </c:pt>
                <c:pt idx="236">
                  <c:v>0.65045635865190576</c:v>
                </c:pt>
                <c:pt idx="237">
                  <c:v>0.64248259354413884</c:v>
                </c:pt>
                <c:pt idx="238">
                  <c:v>0.58739042131879338</c:v>
                </c:pt>
                <c:pt idx="239">
                  <c:v>0.56056936893754516</c:v>
                </c:pt>
                <c:pt idx="240">
                  <c:v>0.53374831655629273</c:v>
                </c:pt>
                <c:pt idx="241">
                  <c:v>0.53229843802731469</c:v>
                </c:pt>
                <c:pt idx="242">
                  <c:v>0.521425104795466</c:v>
                </c:pt>
                <c:pt idx="243">
                  <c:v>0.50982664336525951</c:v>
                </c:pt>
                <c:pt idx="244">
                  <c:v>0.47720645473584022</c:v>
                </c:pt>
                <c:pt idx="245">
                  <c:v>0.47068237922318079</c:v>
                </c:pt>
                <c:pt idx="246">
                  <c:v>0.46995743995869443</c:v>
                </c:pt>
                <c:pt idx="247">
                  <c:v>0.46850775036358716</c:v>
                </c:pt>
                <c:pt idx="248">
                  <c:v>0.45980885705746177</c:v>
                </c:pt>
                <c:pt idx="249">
                  <c:v>0.45111015268520849</c:v>
                </c:pt>
                <c:pt idx="250">
                  <c:v>0.41993965365089714</c:v>
                </c:pt>
                <c:pt idx="251">
                  <c:v>0.41269082780762079</c:v>
                </c:pt>
                <c:pt idx="252">
                  <c:v>0.40326718417088114</c:v>
                </c:pt>
                <c:pt idx="253">
                  <c:v>0.39021903314556294</c:v>
                </c:pt>
                <c:pt idx="254">
                  <c:v>0.36629754888839983</c:v>
                </c:pt>
                <c:pt idx="255">
                  <c:v>0.3575986555822751</c:v>
                </c:pt>
                <c:pt idx="256">
                  <c:v>0.31700451291121901</c:v>
                </c:pt>
                <c:pt idx="257">
                  <c:v>0.28873358200099297</c:v>
                </c:pt>
                <c:pt idx="258">
                  <c:v>0.25393876451198094</c:v>
                </c:pt>
                <c:pt idx="259">
                  <c:v>0.23146696984992199</c:v>
                </c:pt>
                <c:pt idx="260">
                  <c:v>0.22929234099032547</c:v>
                </c:pt>
                <c:pt idx="261">
                  <c:v>0.14302966973066622</c:v>
                </c:pt>
                <c:pt idx="262">
                  <c:v>0.12708195058126648</c:v>
                </c:pt>
                <c:pt idx="263">
                  <c:v>0.10968454183675946</c:v>
                </c:pt>
                <c:pt idx="264">
                  <c:v>8.8662625703679221E-2</c:v>
                </c:pt>
                <c:pt idx="265">
                  <c:v>7.1265028025300992E-2</c:v>
                </c:pt>
                <c:pt idx="266">
                  <c:v>6.76407095705992E-2</c:v>
                </c:pt>
                <c:pt idx="267">
                  <c:v>4.1544407519967019E-2</c:v>
                </c:pt>
                <c:pt idx="268">
                  <c:v>1.4723355138719696E-2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3"/>
          <c:order val="3"/>
          <c:tx>
            <c:strRef>
              <c:f>Varmepumpeberegning!$AE$65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Varmepumpeberegning!$AE$66:$AE$431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4"/>
          <c:order val="4"/>
          <c:tx>
            <c:strRef>
              <c:f>Varmepumpeberegning!$AF$65</c:f>
              <c:strCache>
                <c:ptCount val="1"/>
                <c:pt idx="0">
                  <c:v>Gaskedel m/eco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Varmepumpeberegning!$AF$66:$AF$431</c:f>
              <c:numCache>
                <c:formatCode>#,##0.0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1.9932288627360917</c:v>
                </c:pt>
                <c:pt idx="66">
                  <c:v>1.9932288627360917</c:v>
                </c:pt>
                <c:pt idx="67">
                  <c:v>1.9881546657524161</c:v>
                </c:pt>
                <c:pt idx="68">
                  <c:v>1.9787310221156691</c:v>
                </c:pt>
                <c:pt idx="69">
                  <c:v>1.9700323177434194</c:v>
                </c:pt>
                <c:pt idx="70">
                  <c:v>1.9562592274536175</c:v>
                </c:pt>
                <c:pt idx="71">
                  <c:v>1.9533596593295299</c:v>
                </c:pt>
                <c:pt idx="72">
                  <c:v>1.9316128039319609</c:v>
                </c:pt>
                <c:pt idx="73">
                  <c:v>1.9214642210307304</c:v>
                </c:pt>
                <c:pt idx="74">
                  <c:v>1.9178397136421586</c:v>
                </c:pt>
                <c:pt idx="75">
                  <c:v>1.917114963311541</c:v>
                </c:pt>
                <c:pt idx="76">
                  <c:v>1.914940145518071</c:v>
                </c:pt>
                <c:pt idx="77">
                  <c:v>1.9018919944927513</c:v>
                </c:pt>
                <c:pt idx="78">
                  <c:v>1.9011672441621368</c:v>
                </c:pt>
                <c:pt idx="79">
                  <c:v>1.9004423048976506</c:v>
                </c:pt>
                <c:pt idx="80">
                  <c:v>1.8953681079139657</c:v>
                </c:pt>
                <c:pt idx="81">
                  <c:v>1.8815950176241603</c:v>
                </c:pt>
                <c:pt idx="82">
                  <c:v>1.8736212525163967</c:v>
                </c:pt>
                <c:pt idx="83">
                  <c:v>1.8591232229621055</c:v>
                </c:pt>
                <c:pt idx="84">
                  <c:v>1.8482498897302571</c:v>
                </c:pt>
                <c:pt idx="85">
                  <c:v>1.8402759356886236</c:v>
                </c:pt>
                <c:pt idx="86">
                  <c:v>1.8250531558037077</c:v>
                </c:pt>
                <c:pt idx="87">
                  <c:v>1.8083804973898241</c:v>
                </c:pt>
                <c:pt idx="88">
                  <c:v>1.806930807794711</c:v>
                </c:pt>
                <c:pt idx="89">
                  <c:v>1.8011316715465404</c:v>
                </c:pt>
                <c:pt idx="90">
                  <c:v>1.7967822248934788</c:v>
                </c:pt>
                <c:pt idx="91">
                  <c:v>1.7685112939832535</c:v>
                </c:pt>
                <c:pt idx="92">
                  <c:v>1.7561880822224318</c:v>
                </c:pt>
                <c:pt idx="93">
                  <c:v>1.741690241602011</c:v>
                </c:pt>
                <c:pt idx="94">
                  <c:v>1.733716476494239</c:v>
                </c:pt>
                <c:pt idx="95">
                  <c:v>1.7315416587007775</c:v>
                </c:pt>
                <c:pt idx="96">
                  <c:v>1.7293670298411796</c:v>
                </c:pt>
                <c:pt idx="97">
                  <c:v>1.7184935076754613</c:v>
                </c:pt>
                <c:pt idx="98">
                  <c:v>1.7177687573448437</c:v>
                </c:pt>
                <c:pt idx="99">
                  <c:v>1.7061702959146308</c:v>
                </c:pt>
                <c:pt idx="100">
                  <c:v>1.7032707277905521</c:v>
                </c:pt>
                <c:pt idx="101">
                  <c:v>1.677174614673786</c:v>
                </c:pt>
                <c:pt idx="102">
                  <c:v>1.6496286230280468</c:v>
                </c:pt>
                <c:pt idx="103">
                  <c:v>1.6315060860851824</c:v>
                </c:pt>
                <c:pt idx="104">
                  <c:v>1.6213576921178205</c:v>
                </c:pt>
                <c:pt idx="105">
                  <c:v>1.6213576921178205</c:v>
                </c:pt>
                <c:pt idx="106">
                  <c:v>1.6177331847292473</c:v>
                </c:pt>
                <c:pt idx="107">
                  <c:v>1.6126587988117</c:v>
                </c:pt>
                <c:pt idx="108">
                  <c:v>1.6083095410925035</c:v>
                </c:pt>
                <c:pt idx="109">
                  <c:v>1.5909119434141248</c:v>
                </c:pt>
                <c:pt idx="110">
                  <c:v>1.5858377464304492</c:v>
                </c:pt>
                <c:pt idx="111">
                  <c:v>1.5764141027937044</c:v>
                </c:pt>
                <c:pt idx="112">
                  <c:v>1.5249466268908067</c:v>
                </c:pt>
                <c:pt idx="113">
                  <c:v>1.5249466268908067</c:v>
                </c:pt>
                <c:pt idx="114">
                  <c:v>1.5249466268908067</c:v>
                </c:pt>
                <c:pt idx="115">
                  <c:v>1.5242216876263117</c:v>
                </c:pt>
                <c:pt idx="116">
                  <c:v>1.5010249536997695</c:v>
                </c:pt>
                <c:pt idx="117">
                  <c:v>1.4850772345503644</c:v>
                </c:pt>
                <c:pt idx="118">
                  <c:v>1.4850772345503644</c:v>
                </c:pt>
                <c:pt idx="119">
                  <c:v>1.4843524842197495</c:v>
                </c:pt>
                <c:pt idx="120">
                  <c:v>1.4734789620540303</c:v>
                </c:pt>
                <c:pt idx="121">
                  <c:v>1.4698544546654575</c:v>
                </c:pt>
                <c:pt idx="122">
                  <c:v>1.4691297043348399</c:v>
                </c:pt>
                <c:pt idx="123">
                  <c:v>1.4024392596131556</c:v>
                </c:pt>
                <c:pt idx="124">
                  <c:v>1.3857666011992658</c:v>
                </c:pt>
                <c:pt idx="125">
                  <c:v>1.3806924042155813</c:v>
                </c:pt>
                <c:pt idx="126">
                  <c:v>1.3705438213143557</c:v>
                </c:pt>
                <c:pt idx="127">
                  <c:v>1.3241505423951287</c:v>
                </c:pt>
                <c:pt idx="128">
                  <c:v>1.2900804752367367</c:v>
                </c:pt>
                <c:pt idx="129">
                  <c:v>1.2871809071126528</c:v>
                </c:pt>
                <c:pt idx="130">
                  <c:v>1.2487613933011938</c:v>
                </c:pt>
                <c:pt idx="131">
                  <c:v>1.2465867644415938</c:v>
                </c:pt>
                <c:pt idx="132">
                  <c:v>1.2378880600693436</c:v>
                </c:pt>
                <c:pt idx="133">
                  <c:v>1.2306390452921967</c:v>
                </c:pt>
                <c:pt idx="134">
                  <c:v>1.2204906513248397</c:v>
                </c:pt>
                <c:pt idx="135">
                  <c:v>1.2045429321754337</c:v>
                </c:pt>
                <c:pt idx="136">
                  <c:v>1.2045429321754337</c:v>
                </c:pt>
                <c:pt idx="137">
                  <c:v>1.1994685462578847</c:v>
                </c:pt>
                <c:pt idx="138">
                  <c:v>1.1755470620007213</c:v>
                </c:pt>
                <c:pt idx="139">
                  <c:v>1.1595993428513176</c:v>
                </c:pt>
                <c:pt idx="140">
                  <c:v>1.152350328074172</c:v>
                </c:pt>
                <c:pt idx="141">
                  <c:v>1.1487260096194705</c:v>
                </c:pt>
                <c:pt idx="142">
                  <c:v>1.1349529193296641</c:v>
                </c:pt>
                <c:pt idx="143">
                  <c:v>1.1117563743369909</c:v>
                </c:pt>
                <c:pt idx="144">
                  <c:v>1.1059570491549495</c:v>
                </c:pt>
                <c:pt idx="145">
                  <c:v>1.0950837159231015</c:v>
                </c:pt>
                <c:pt idx="146">
                  <c:v>1.0900095189394237</c:v>
                </c:pt>
                <c:pt idx="147">
                  <c:v>1.0740617997900217</c:v>
                </c:pt>
                <c:pt idx="148">
                  <c:v>1.0537646339875564</c:v>
                </c:pt>
                <c:pt idx="149">
                  <c:v>1.0501401265989831</c:v>
                </c:pt>
                <c:pt idx="150">
                  <c:v>1.0407164829622406</c:v>
                </c:pt>
                <c:pt idx="151">
                  <c:v>1.0298431497303926</c:v>
                </c:pt>
                <c:pt idx="152">
                  <c:v>1.0247689527467156</c:v>
                </c:pt>
                <c:pt idx="153">
                  <c:v>1.0117208017213963</c:v>
                </c:pt>
                <c:pt idx="154">
                  <c:v>0.99722277216710431</c:v>
                </c:pt>
                <c:pt idx="155">
                  <c:v>0.9769257952985102</c:v>
                </c:pt>
                <c:pt idx="156">
                  <c:v>0.97040171978585388</c:v>
                </c:pt>
                <c:pt idx="157">
                  <c:v>0.94503035699971072</c:v>
                </c:pt>
                <c:pt idx="158">
                  <c:v>0.91385985796539826</c:v>
                </c:pt>
                <c:pt idx="159">
                  <c:v>0.89501257069191853</c:v>
                </c:pt>
                <c:pt idx="160">
                  <c:v>0.87181602569923777</c:v>
                </c:pt>
                <c:pt idx="161">
                  <c:v>0.87109108643475164</c:v>
                </c:pt>
                <c:pt idx="162">
                  <c:v>0.86094250353351853</c:v>
                </c:pt>
                <c:pt idx="163">
                  <c:v>0.86021756426903373</c:v>
                </c:pt>
                <c:pt idx="164">
                  <c:v>0.82252317865593172</c:v>
                </c:pt>
                <c:pt idx="165">
                  <c:v>0.82034836086246887</c:v>
                </c:pt>
                <c:pt idx="166">
                  <c:v>0.79352730848121888</c:v>
                </c:pt>
                <c:pt idx="167">
                  <c:v>0.79135267962161882</c:v>
                </c:pt>
                <c:pt idx="168">
                  <c:v>0.77323014267875401</c:v>
                </c:pt>
                <c:pt idx="169">
                  <c:v>0.76670625609996579</c:v>
                </c:pt>
                <c:pt idx="170">
                  <c:v>0.76163187018241985</c:v>
                </c:pt>
                <c:pt idx="171">
                  <c:v>0.71233902313910979</c:v>
                </c:pt>
                <c:pt idx="172">
                  <c:v>0.69204204627052057</c:v>
                </c:pt>
                <c:pt idx="173">
                  <c:v>0.66957025160845873</c:v>
                </c:pt>
                <c:pt idx="174">
                  <c:v>0.65289759319457064</c:v>
                </c:pt>
                <c:pt idx="175">
                  <c:v>0.63984944216925577</c:v>
                </c:pt>
                <c:pt idx="176">
                  <c:v>0.63984944216925577</c:v>
                </c:pt>
                <c:pt idx="177">
                  <c:v>0.62027740456515268</c:v>
                </c:pt>
                <c:pt idx="178">
                  <c:v>0.58548239814226699</c:v>
                </c:pt>
                <c:pt idx="179">
                  <c:v>0.58403251961328984</c:v>
                </c:pt>
                <c:pt idx="180">
                  <c:v>0.58185789075369465</c:v>
                </c:pt>
                <c:pt idx="181">
                  <c:v>0.57968326189410169</c:v>
                </c:pt>
                <c:pt idx="182">
                  <c:v>0.57750844410063085</c:v>
                </c:pt>
                <c:pt idx="183">
                  <c:v>0.57170930785246421</c:v>
                </c:pt>
                <c:pt idx="184">
                  <c:v>0.56083597462061441</c:v>
                </c:pt>
                <c:pt idx="185">
                  <c:v>0.54416331620672542</c:v>
                </c:pt>
                <c:pt idx="186">
                  <c:v>0.5376392406940691</c:v>
                </c:pt>
                <c:pt idx="187">
                  <c:v>0.52966547558630372</c:v>
                </c:pt>
                <c:pt idx="188">
                  <c:v>0.52386633933813576</c:v>
                </c:pt>
                <c:pt idx="189">
                  <c:v>0.5050190520646507</c:v>
                </c:pt>
                <c:pt idx="190">
                  <c:v>0.50429411280016145</c:v>
                </c:pt>
                <c:pt idx="191">
                  <c:v>0.49994466614709721</c:v>
                </c:pt>
                <c:pt idx="192">
                  <c:v>0.48834639365076349</c:v>
                </c:pt>
                <c:pt idx="193">
                  <c:v>0.48327219666708077</c:v>
                </c:pt>
                <c:pt idx="194">
                  <c:v>0.45935052347604399</c:v>
                </c:pt>
                <c:pt idx="195">
                  <c:v>0.45862577314542774</c:v>
                </c:pt>
                <c:pt idx="196">
                  <c:v>0.45790083388093672</c:v>
                </c:pt>
                <c:pt idx="197">
                  <c:v>0.45355138722787736</c:v>
                </c:pt>
                <c:pt idx="198">
                  <c:v>0.44775225097970495</c:v>
                </c:pt>
                <c:pt idx="199">
                  <c:v>0.43252947109479711</c:v>
                </c:pt>
                <c:pt idx="200">
                  <c:v>0.42962990297071091</c:v>
                </c:pt>
                <c:pt idx="201">
                  <c:v>0.41223249422620389</c:v>
                </c:pt>
                <c:pt idx="202">
                  <c:v>0.39410995728333864</c:v>
                </c:pt>
                <c:pt idx="203">
                  <c:v>0.38976069956414516</c:v>
                </c:pt>
                <c:pt idx="204">
                  <c:v>0.38178674552251124</c:v>
                </c:pt>
                <c:pt idx="205">
                  <c:v>0.37018847302617219</c:v>
                </c:pt>
                <c:pt idx="206">
                  <c:v>0.35134118575268758</c:v>
                </c:pt>
                <c:pt idx="207">
                  <c:v>0.3368433451322641</c:v>
                </c:pt>
                <c:pt idx="208">
                  <c:v>0.32307025484246021</c:v>
                </c:pt>
                <c:pt idx="209">
                  <c:v>0.30349821723835846</c:v>
                </c:pt>
                <c:pt idx="210">
                  <c:v>0.29842383132080741</c:v>
                </c:pt>
                <c:pt idx="211">
                  <c:v>0.28900018768406577</c:v>
                </c:pt>
                <c:pt idx="212">
                  <c:v>0.28537568029549276</c:v>
                </c:pt>
                <c:pt idx="213">
                  <c:v>0.27957654404732168</c:v>
                </c:pt>
                <c:pt idx="214">
                  <c:v>0.27957654404732168</c:v>
                </c:pt>
                <c:pt idx="215">
                  <c:v>0.27667697592323925</c:v>
                </c:pt>
                <c:pt idx="216">
                  <c:v>0.25130561313709454</c:v>
                </c:pt>
                <c:pt idx="217">
                  <c:v>0.2331832651281005</c:v>
                </c:pt>
                <c:pt idx="218">
                  <c:v>0.2331832651281005</c:v>
                </c:pt>
                <c:pt idx="219">
                  <c:v>0.20563727348236105</c:v>
                </c:pt>
                <c:pt idx="220">
                  <c:v>0.19258912245704707</c:v>
                </c:pt>
                <c:pt idx="221">
                  <c:v>0.16721775967090213</c:v>
                </c:pt>
                <c:pt idx="222">
                  <c:v>0.15706936570354157</c:v>
                </c:pt>
                <c:pt idx="223">
                  <c:v>0.14764572206680082</c:v>
                </c:pt>
                <c:pt idx="224">
                  <c:v>0.13822207843006029</c:v>
                </c:pt>
                <c:pt idx="225">
                  <c:v>0.12807349552882874</c:v>
                </c:pt>
                <c:pt idx="226">
                  <c:v>8.3854845469202299E-2</c:v>
                </c:pt>
                <c:pt idx="227">
                  <c:v>8.3129906204710169E-2</c:v>
                </c:pt>
                <c:pt idx="228">
                  <c:v>6.2107990071629926E-2</c:v>
                </c:pt>
                <c:pt idx="229">
                  <c:v>5.1959407170398153E-2</c:v>
                </c:pt>
                <c:pt idx="230">
                  <c:v>2.6588233318129095E-2</c:v>
                </c:pt>
                <c:pt idx="231">
                  <c:v>9.9155749042381114E-3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5"/>
          <c:order val="5"/>
          <c:tx>
            <c:strRef>
              <c:f>Varmepumpeberegning!$AG$65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Varmepumpeberegning!$AG$66:$AG$431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6"/>
          <c:order val="6"/>
          <c:tx>
            <c:strRef>
              <c:f>Varmepumpeberegning!$AH$65</c:f>
              <c:strCache>
                <c:ptCount val="1"/>
                <c:pt idx="0">
                  <c:v>Gaskedel u/eco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Varmepumpeberegning!$AH$66:$AH$431</c:f>
              <c:numCache>
                <c:formatCode>#,##0.0</c:formatCode>
                <c:ptCount val="366"/>
                <c:pt idx="0">
                  <c:v>1.6829596971677057</c:v>
                </c:pt>
                <c:pt idx="1">
                  <c:v>1.6177191309749932</c:v>
                </c:pt>
                <c:pt idx="2">
                  <c:v>1.4038748954539986</c:v>
                </c:pt>
                <c:pt idx="3">
                  <c:v>1.3415338973853825</c:v>
                </c:pt>
                <c:pt idx="4">
                  <c:v>1.3045642621028999</c:v>
                </c:pt>
                <c:pt idx="5">
                  <c:v>1.1313143581868368</c:v>
                </c:pt>
                <c:pt idx="6">
                  <c:v>1.0022829783744833</c:v>
                </c:pt>
                <c:pt idx="7">
                  <c:v>0.94356642471648255</c:v>
                </c:pt>
                <c:pt idx="8">
                  <c:v>0.88919938068949067</c:v>
                </c:pt>
                <c:pt idx="9">
                  <c:v>0.85585425279558835</c:v>
                </c:pt>
                <c:pt idx="10">
                  <c:v>0.79496294432206716</c:v>
                </c:pt>
                <c:pt idx="11">
                  <c:v>0.76741695267632659</c:v>
                </c:pt>
                <c:pt idx="12">
                  <c:v>0.71594947677342757</c:v>
                </c:pt>
                <c:pt idx="13">
                  <c:v>0.70652583313668371</c:v>
                </c:pt>
                <c:pt idx="14">
                  <c:v>0.70145144721912756</c:v>
                </c:pt>
                <c:pt idx="15">
                  <c:v>0.66883125858971271</c:v>
                </c:pt>
                <c:pt idx="16">
                  <c:v>0.6630321223415403</c:v>
                </c:pt>
                <c:pt idx="17">
                  <c:v>0.64925903205174462</c:v>
                </c:pt>
                <c:pt idx="18">
                  <c:v>0.60504038199211463</c:v>
                </c:pt>
                <c:pt idx="19">
                  <c:v>0.59271717023128323</c:v>
                </c:pt>
                <c:pt idx="20">
                  <c:v>0.57314513262718814</c:v>
                </c:pt>
                <c:pt idx="21">
                  <c:v>0.57024537556922672</c:v>
                </c:pt>
                <c:pt idx="22">
                  <c:v>0.56589611785004079</c:v>
                </c:pt>
                <c:pt idx="23">
                  <c:v>0.54994839870063528</c:v>
                </c:pt>
                <c:pt idx="24">
                  <c:v>0.49195684728507905</c:v>
                </c:pt>
                <c:pt idx="25">
                  <c:v>0.48688246136752378</c:v>
                </c:pt>
                <c:pt idx="26">
                  <c:v>0.48398289324343802</c:v>
                </c:pt>
                <c:pt idx="27">
                  <c:v>0.45498721200259551</c:v>
                </c:pt>
                <c:pt idx="28">
                  <c:v>0.40279460790133248</c:v>
                </c:pt>
                <c:pt idx="29">
                  <c:v>0.39627053238867438</c:v>
                </c:pt>
                <c:pt idx="30">
                  <c:v>0.38394732062785097</c:v>
                </c:pt>
                <c:pt idx="31">
                  <c:v>0.37017441927191763</c:v>
                </c:pt>
                <c:pt idx="32">
                  <c:v>0.3665499118833444</c:v>
                </c:pt>
                <c:pt idx="33">
                  <c:v>0.36147571489965857</c:v>
                </c:pt>
                <c:pt idx="34">
                  <c:v>0.36002583637068453</c:v>
                </c:pt>
                <c:pt idx="35">
                  <c:v>0.35060219273393978</c:v>
                </c:pt>
                <c:pt idx="36">
                  <c:v>0.34915250313883739</c:v>
                </c:pt>
                <c:pt idx="37">
                  <c:v>0.32523082994779928</c:v>
                </c:pt>
                <c:pt idx="38">
                  <c:v>0.3216063225592265</c:v>
                </c:pt>
                <c:pt idx="39">
                  <c:v>0.3013093456906315</c:v>
                </c:pt>
                <c:pt idx="40">
                  <c:v>0.29261064131838443</c:v>
                </c:pt>
                <c:pt idx="41">
                  <c:v>0.2418679157460959</c:v>
                </c:pt>
                <c:pt idx="42">
                  <c:v>0.23316921137384572</c:v>
                </c:pt>
                <c:pt idx="43">
                  <c:v>0.23099458251424565</c:v>
                </c:pt>
                <c:pt idx="44">
                  <c:v>0.21794643148892723</c:v>
                </c:pt>
                <c:pt idx="45">
                  <c:v>0.20779784858770478</c:v>
                </c:pt>
                <c:pt idx="46">
                  <c:v>0.18097679620645346</c:v>
                </c:pt>
                <c:pt idx="47">
                  <c:v>0.18097679620645346</c:v>
                </c:pt>
                <c:pt idx="48">
                  <c:v>0.17300284216481954</c:v>
                </c:pt>
                <c:pt idx="49">
                  <c:v>0.1635791985280739</c:v>
                </c:pt>
                <c:pt idx="50">
                  <c:v>0.12805944177457329</c:v>
                </c:pt>
                <c:pt idx="51">
                  <c:v>0.12443493438600139</c:v>
                </c:pt>
                <c:pt idx="52">
                  <c:v>0.11283666188965524</c:v>
                </c:pt>
                <c:pt idx="53">
                  <c:v>0.11211172262516689</c:v>
                </c:pt>
                <c:pt idx="54">
                  <c:v>9.2539496087200135E-2</c:v>
                </c:pt>
                <c:pt idx="55">
                  <c:v>8.7465299103513416E-2</c:v>
                </c:pt>
                <c:pt idx="56">
                  <c:v>8.5290481310054567E-2</c:v>
                </c:pt>
                <c:pt idx="57">
                  <c:v>7.0792640689623543E-2</c:v>
                </c:pt>
                <c:pt idx="58">
                  <c:v>5.2670292680629949E-2</c:v>
                </c:pt>
                <c:pt idx="59">
                  <c:v>5.0495663821039205E-2</c:v>
                </c:pt>
                <c:pt idx="60">
                  <c:v>5.0495663821039205E-2</c:v>
                </c:pt>
                <c:pt idx="61">
                  <c:v>2.0774854381829577E-2</c:v>
                </c:pt>
                <c:pt idx="62">
                  <c:v>1.6425596662641428E-2</c:v>
                </c:pt>
                <c:pt idx="63">
                  <c:v>1.0626271480599581E-2</c:v>
                </c:pt>
                <c:pt idx="64">
                  <c:v>9.1765818854958603E-3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1742464"/>
        <c:axId val="121744000"/>
      </c:barChart>
      <c:catAx>
        <c:axId val="12174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744000"/>
        <c:crosses val="autoZero"/>
        <c:auto val="1"/>
        <c:lblAlgn val="ctr"/>
        <c:lblOffset val="100"/>
        <c:tickMarkSkip val="20"/>
        <c:noMultiLvlLbl val="0"/>
      </c:catAx>
      <c:valAx>
        <c:axId val="121744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742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uden</a:t>
            </a:r>
            <a:r>
              <a:rPr lang="en-US" sz="1400"/>
              <a:t> varmepumpe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Varmepumpeberegning!$R$65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Varmepumpeberegning!$R$66:$R$431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Varmepumpeberegning!$S$65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Varmepumpeberegning!$S$66:$S$431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tx>
            <c:strRef>
              <c:f>Varmepumpeberegning!$T$65</c:f>
              <c:strCache>
                <c:ptCount val="1"/>
                <c:pt idx="0">
                  <c:v>Gasmotor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Varmepumpeberegning!$T$66:$T$431</c:f>
              <c:numCache>
                <c:formatCode>#,##0.0</c:formatCode>
                <c:ptCount val="366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0.68493158940220189</c:v>
                </c:pt>
                <c:pt idx="273">
                  <c:v>0.68493158940220189</c:v>
                </c:pt>
                <c:pt idx="274">
                  <c:v>0.68493158940220189</c:v>
                </c:pt>
                <c:pt idx="275">
                  <c:v>0.68493158940220189</c:v>
                </c:pt>
                <c:pt idx="276">
                  <c:v>0.68493158940220189</c:v>
                </c:pt>
                <c:pt idx="277">
                  <c:v>0.68493158940220189</c:v>
                </c:pt>
                <c:pt idx="278">
                  <c:v>0.68493158940220189</c:v>
                </c:pt>
                <c:pt idx="279">
                  <c:v>0.68493158940220189</c:v>
                </c:pt>
                <c:pt idx="280">
                  <c:v>0.68493158940220189</c:v>
                </c:pt>
                <c:pt idx="281">
                  <c:v>0.68493158940220189</c:v>
                </c:pt>
                <c:pt idx="282">
                  <c:v>0.68493158940220189</c:v>
                </c:pt>
                <c:pt idx="283">
                  <c:v>0.68493158940220189</c:v>
                </c:pt>
                <c:pt idx="284">
                  <c:v>0.68493158940220189</c:v>
                </c:pt>
                <c:pt idx="285">
                  <c:v>0.68493158940220189</c:v>
                </c:pt>
                <c:pt idx="286">
                  <c:v>0.68493158940220189</c:v>
                </c:pt>
                <c:pt idx="287">
                  <c:v>0.68493158940220189</c:v>
                </c:pt>
                <c:pt idx="288">
                  <c:v>0.68493158940220189</c:v>
                </c:pt>
                <c:pt idx="289">
                  <c:v>0.68493158940220189</c:v>
                </c:pt>
                <c:pt idx="290">
                  <c:v>0.68493158940220189</c:v>
                </c:pt>
                <c:pt idx="291">
                  <c:v>0.68493158940220189</c:v>
                </c:pt>
                <c:pt idx="292">
                  <c:v>0.68493158940220189</c:v>
                </c:pt>
                <c:pt idx="293">
                  <c:v>0.68493158940220189</c:v>
                </c:pt>
                <c:pt idx="294">
                  <c:v>0.68493158940220189</c:v>
                </c:pt>
                <c:pt idx="295">
                  <c:v>0.68493158940220189</c:v>
                </c:pt>
                <c:pt idx="296">
                  <c:v>0.68493158940220189</c:v>
                </c:pt>
                <c:pt idx="297">
                  <c:v>0.68493158940220189</c:v>
                </c:pt>
                <c:pt idx="298">
                  <c:v>0.68493158940220189</c:v>
                </c:pt>
                <c:pt idx="299">
                  <c:v>0.68493158940220189</c:v>
                </c:pt>
                <c:pt idx="300">
                  <c:v>0.68493158940220189</c:v>
                </c:pt>
                <c:pt idx="301">
                  <c:v>0.68493158940220189</c:v>
                </c:pt>
                <c:pt idx="302">
                  <c:v>0.68493158940220189</c:v>
                </c:pt>
                <c:pt idx="303">
                  <c:v>0.68493158940220189</c:v>
                </c:pt>
                <c:pt idx="304">
                  <c:v>0.68493158940220189</c:v>
                </c:pt>
                <c:pt idx="305">
                  <c:v>0.68493158940220189</c:v>
                </c:pt>
                <c:pt idx="306">
                  <c:v>0.68493158940220189</c:v>
                </c:pt>
                <c:pt idx="307">
                  <c:v>0.68493158940220189</c:v>
                </c:pt>
                <c:pt idx="308">
                  <c:v>0.68493158940220189</c:v>
                </c:pt>
                <c:pt idx="309">
                  <c:v>0.68493158940220189</c:v>
                </c:pt>
                <c:pt idx="310">
                  <c:v>0.68493158940220189</c:v>
                </c:pt>
                <c:pt idx="311">
                  <c:v>0.68493158940220189</c:v>
                </c:pt>
                <c:pt idx="312">
                  <c:v>0.68493158940220189</c:v>
                </c:pt>
                <c:pt idx="313">
                  <c:v>0.68493158940220189</c:v>
                </c:pt>
                <c:pt idx="314">
                  <c:v>0.68493158940220189</c:v>
                </c:pt>
                <c:pt idx="315">
                  <c:v>0.68493158940220189</c:v>
                </c:pt>
                <c:pt idx="316">
                  <c:v>0.68493158940220189</c:v>
                </c:pt>
                <c:pt idx="317">
                  <c:v>0.68493158940220189</c:v>
                </c:pt>
                <c:pt idx="318">
                  <c:v>0.68493158940220189</c:v>
                </c:pt>
                <c:pt idx="319">
                  <c:v>0.68493158940220189</c:v>
                </c:pt>
                <c:pt idx="320">
                  <c:v>0.68493158940220189</c:v>
                </c:pt>
                <c:pt idx="321">
                  <c:v>0.68493158940220189</c:v>
                </c:pt>
                <c:pt idx="322">
                  <c:v>0.68493158940220189</c:v>
                </c:pt>
                <c:pt idx="323">
                  <c:v>0.68493158940220189</c:v>
                </c:pt>
                <c:pt idx="324">
                  <c:v>0.68493158940220189</c:v>
                </c:pt>
                <c:pt idx="325">
                  <c:v>0.68493158940220189</c:v>
                </c:pt>
                <c:pt idx="326">
                  <c:v>0.68493158940220189</c:v>
                </c:pt>
                <c:pt idx="327">
                  <c:v>0.68493158940220189</c:v>
                </c:pt>
                <c:pt idx="328">
                  <c:v>0.68493158940220189</c:v>
                </c:pt>
                <c:pt idx="329">
                  <c:v>0.68493158940220189</c:v>
                </c:pt>
                <c:pt idx="330">
                  <c:v>0.68493158940220189</c:v>
                </c:pt>
                <c:pt idx="331">
                  <c:v>0.68493158940220189</c:v>
                </c:pt>
                <c:pt idx="332">
                  <c:v>0.68493158940220189</c:v>
                </c:pt>
                <c:pt idx="333">
                  <c:v>0.68493158940220189</c:v>
                </c:pt>
                <c:pt idx="334">
                  <c:v>0.68493158940220189</c:v>
                </c:pt>
                <c:pt idx="335">
                  <c:v>0.68493158940220189</c:v>
                </c:pt>
                <c:pt idx="336">
                  <c:v>0.68493158940220189</c:v>
                </c:pt>
                <c:pt idx="337">
                  <c:v>0.68493158940220189</c:v>
                </c:pt>
                <c:pt idx="338">
                  <c:v>0.68493158940220189</c:v>
                </c:pt>
                <c:pt idx="339">
                  <c:v>0.68493158940220189</c:v>
                </c:pt>
                <c:pt idx="340">
                  <c:v>0.68493158940220189</c:v>
                </c:pt>
                <c:pt idx="341">
                  <c:v>0.68493158940220189</c:v>
                </c:pt>
                <c:pt idx="342">
                  <c:v>0.68493158940220189</c:v>
                </c:pt>
                <c:pt idx="343">
                  <c:v>0.68493158940220189</c:v>
                </c:pt>
                <c:pt idx="344">
                  <c:v>0.68493158940220189</c:v>
                </c:pt>
                <c:pt idx="345">
                  <c:v>0.68493158940220189</c:v>
                </c:pt>
                <c:pt idx="346">
                  <c:v>0.68493158940220189</c:v>
                </c:pt>
                <c:pt idx="347">
                  <c:v>0.68493158940220189</c:v>
                </c:pt>
                <c:pt idx="348">
                  <c:v>0.68493158940220189</c:v>
                </c:pt>
                <c:pt idx="349">
                  <c:v>0.68493158940220189</c:v>
                </c:pt>
                <c:pt idx="350">
                  <c:v>0.68493158940220189</c:v>
                </c:pt>
                <c:pt idx="351">
                  <c:v>0.68493158940220189</c:v>
                </c:pt>
                <c:pt idx="352">
                  <c:v>0.68493158940220189</c:v>
                </c:pt>
                <c:pt idx="353">
                  <c:v>0.68493158940220189</c:v>
                </c:pt>
                <c:pt idx="354">
                  <c:v>0.68493158940220189</c:v>
                </c:pt>
                <c:pt idx="355">
                  <c:v>0.68493158940220189</c:v>
                </c:pt>
                <c:pt idx="356">
                  <c:v>0.68493158940220189</c:v>
                </c:pt>
                <c:pt idx="357">
                  <c:v>0.68493158940220189</c:v>
                </c:pt>
                <c:pt idx="358">
                  <c:v>0.68493158940220189</c:v>
                </c:pt>
                <c:pt idx="359">
                  <c:v>0.68493158940220189</c:v>
                </c:pt>
                <c:pt idx="360">
                  <c:v>0.68493158940220189</c:v>
                </c:pt>
                <c:pt idx="361">
                  <c:v>0.68493158940220189</c:v>
                </c:pt>
                <c:pt idx="362">
                  <c:v>0.68493158940220189</c:v>
                </c:pt>
                <c:pt idx="363">
                  <c:v>0.68493158940220189</c:v>
                </c:pt>
                <c:pt idx="364">
                  <c:v>0.68493158940220189</c:v>
                </c:pt>
              </c:numCache>
            </c:numRef>
          </c:val>
        </c:ser>
        <c:ser>
          <c:idx val="3"/>
          <c:order val="3"/>
          <c:tx>
            <c:strRef>
              <c:f>Varmepumpeberegning!$U$65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Varmepumpeberegning!$U$66:$U$431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4"/>
          <c:order val="4"/>
          <c:tx>
            <c:strRef>
              <c:f>Varmepumpeberegning!$V$65</c:f>
              <c:strCache>
                <c:ptCount val="1"/>
                <c:pt idx="0">
                  <c:v>Gaskedel m/eco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Varmepumpeberegning!$V$66:$V$431</c:f>
              <c:numCache>
                <c:formatCode>#,##0.0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1.9950837159231014</c:v>
                </c:pt>
                <c:pt idx="146">
                  <c:v>1.9900095189394236</c:v>
                </c:pt>
                <c:pt idx="147">
                  <c:v>1.9740617997900216</c:v>
                </c:pt>
                <c:pt idx="148">
                  <c:v>1.9537646339875563</c:v>
                </c:pt>
                <c:pt idx="149">
                  <c:v>1.9501401265989831</c:v>
                </c:pt>
                <c:pt idx="150">
                  <c:v>1.9407164829622405</c:v>
                </c:pt>
                <c:pt idx="151">
                  <c:v>1.9298431497303925</c:v>
                </c:pt>
                <c:pt idx="152">
                  <c:v>1.9247689527467156</c:v>
                </c:pt>
                <c:pt idx="153">
                  <c:v>1.9117208017213962</c:v>
                </c:pt>
                <c:pt idx="154">
                  <c:v>1.8972227721671042</c:v>
                </c:pt>
                <c:pt idx="155">
                  <c:v>1.8769257952985101</c:v>
                </c:pt>
                <c:pt idx="156">
                  <c:v>1.8704017197858538</c:v>
                </c:pt>
                <c:pt idx="157">
                  <c:v>1.8450303569997106</c:v>
                </c:pt>
                <c:pt idx="158">
                  <c:v>1.8138598579653982</c:v>
                </c:pt>
                <c:pt idx="159">
                  <c:v>1.7950125706919184</c:v>
                </c:pt>
                <c:pt idx="160">
                  <c:v>1.7718160256992377</c:v>
                </c:pt>
                <c:pt idx="161">
                  <c:v>1.7710910864347515</c:v>
                </c:pt>
                <c:pt idx="162">
                  <c:v>1.7609425035335184</c:v>
                </c:pt>
                <c:pt idx="163">
                  <c:v>1.7602175642690336</c:v>
                </c:pt>
                <c:pt idx="164">
                  <c:v>1.7225231786559316</c:v>
                </c:pt>
                <c:pt idx="165">
                  <c:v>1.7203483608624688</c:v>
                </c:pt>
                <c:pt idx="166">
                  <c:v>1.6935273084812188</c:v>
                </c:pt>
                <c:pt idx="167">
                  <c:v>1.6913526796216187</c:v>
                </c:pt>
                <c:pt idx="168">
                  <c:v>1.6732301426787539</c:v>
                </c:pt>
                <c:pt idx="169">
                  <c:v>1.6667062560999657</c:v>
                </c:pt>
                <c:pt idx="170">
                  <c:v>1.6616318701824198</c:v>
                </c:pt>
                <c:pt idx="171">
                  <c:v>1.6123390231391097</c:v>
                </c:pt>
                <c:pt idx="172">
                  <c:v>1.5920420462705205</c:v>
                </c:pt>
                <c:pt idx="173">
                  <c:v>1.5695702516084586</c:v>
                </c:pt>
                <c:pt idx="174">
                  <c:v>1.5528975931945705</c:v>
                </c:pt>
                <c:pt idx="175">
                  <c:v>1.5398494421692557</c:v>
                </c:pt>
                <c:pt idx="176">
                  <c:v>1.5398494421692557</c:v>
                </c:pt>
                <c:pt idx="177">
                  <c:v>1.5202774045651526</c:v>
                </c:pt>
                <c:pt idx="178">
                  <c:v>1.4854823981422669</c:v>
                </c:pt>
                <c:pt idx="179">
                  <c:v>1.4840325196132897</c:v>
                </c:pt>
                <c:pt idx="180">
                  <c:v>1.4818578907536946</c:v>
                </c:pt>
                <c:pt idx="181">
                  <c:v>1.4796832618941016</c:v>
                </c:pt>
                <c:pt idx="182">
                  <c:v>1.4775084441006308</c:v>
                </c:pt>
                <c:pt idx="183">
                  <c:v>1.4717093078524641</c:v>
                </c:pt>
                <c:pt idx="184">
                  <c:v>1.4608359746206143</c:v>
                </c:pt>
                <c:pt idx="185">
                  <c:v>1.4441633162067253</c:v>
                </c:pt>
                <c:pt idx="186">
                  <c:v>1.437639240694069</c:v>
                </c:pt>
                <c:pt idx="187">
                  <c:v>1.4296654755863036</c:v>
                </c:pt>
                <c:pt idx="188">
                  <c:v>1.4238663393381357</c:v>
                </c:pt>
                <c:pt idx="189">
                  <c:v>1.4050190520646506</c:v>
                </c:pt>
                <c:pt idx="190">
                  <c:v>1.4042941128001614</c:v>
                </c:pt>
                <c:pt idx="191">
                  <c:v>1.3999446661470971</c:v>
                </c:pt>
                <c:pt idx="192">
                  <c:v>1.3883463936507634</c:v>
                </c:pt>
                <c:pt idx="193">
                  <c:v>1.3832721966670807</c:v>
                </c:pt>
                <c:pt idx="194">
                  <c:v>1.3593505234760439</c:v>
                </c:pt>
                <c:pt idx="195">
                  <c:v>1.3586257731454277</c:v>
                </c:pt>
                <c:pt idx="196">
                  <c:v>1.3579008338809366</c:v>
                </c:pt>
                <c:pt idx="197">
                  <c:v>1.3535513872278773</c:v>
                </c:pt>
                <c:pt idx="198">
                  <c:v>1.3477522509797049</c:v>
                </c:pt>
                <c:pt idx="199">
                  <c:v>1.332529471094797</c:v>
                </c:pt>
                <c:pt idx="200">
                  <c:v>1.3296299029707108</c:v>
                </c:pt>
                <c:pt idx="201">
                  <c:v>1.3122324942262038</c:v>
                </c:pt>
                <c:pt idx="202">
                  <c:v>1.2941099572833386</c:v>
                </c:pt>
                <c:pt idx="203">
                  <c:v>1.2897606995641451</c:v>
                </c:pt>
                <c:pt idx="204">
                  <c:v>1.2817867455225112</c:v>
                </c:pt>
                <c:pt idx="205">
                  <c:v>1.2701884730261721</c:v>
                </c:pt>
                <c:pt idx="206">
                  <c:v>1.2513411857526875</c:v>
                </c:pt>
                <c:pt idx="207">
                  <c:v>1.236843345132264</c:v>
                </c:pt>
                <c:pt idx="208">
                  <c:v>1.2230702548424601</c:v>
                </c:pt>
                <c:pt idx="209">
                  <c:v>1.2034982172383584</c:v>
                </c:pt>
                <c:pt idx="210">
                  <c:v>1.1984238313208073</c:v>
                </c:pt>
                <c:pt idx="211">
                  <c:v>1.1890001876840657</c:v>
                </c:pt>
                <c:pt idx="212">
                  <c:v>1.1853756802954927</c:v>
                </c:pt>
                <c:pt idx="213">
                  <c:v>1.1795765440473216</c:v>
                </c:pt>
                <c:pt idx="214">
                  <c:v>1.1795765440473216</c:v>
                </c:pt>
                <c:pt idx="215">
                  <c:v>1.1766769759232392</c:v>
                </c:pt>
                <c:pt idx="216">
                  <c:v>1.1513056131370945</c:v>
                </c:pt>
                <c:pt idx="217">
                  <c:v>1.1331832651281004</c:v>
                </c:pt>
                <c:pt idx="218">
                  <c:v>1.1331832651281004</c:v>
                </c:pt>
                <c:pt idx="219">
                  <c:v>1.105637273482361</c:v>
                </c:pt>
                <c:pt idx="220">
                  <c:v>1.092589122457047</c:v>
                </c:pt>
                <c:pt idx="221">
                  <c:v>1.067217759670902</c:v>
                </c:pt>
                <c:pt idx="222">
                  <c:v>1.0570693657035415</c:v>
                </c:pt>
                <c:pt idx="223">
                  <c:v>1.0476457220668007</c:v>
                </c:pt>
                <c:pt idx="224">
                  <c:v>1.0382220784300602</c:v>
                </c:pt>
                <c:pt idx="225">
                  <c:v>1.0280734955288287</c:v>
                </c:pt>
                <c:pt idx="226">
                  <c:v>0.98385484546920221</c:v>
                </c:pt>
                <c:pt idx="227">
                  <c:v>0.98312990620471008</c:v>
                </c:pt>
                <c:pt idx="228">
                  <c:v>0.96210799007162984</c:v>
                </c:pt>
                <c:pt idx="229">
                  <c:v>0.95195940717039806</c:v>
                </c:pt>
                <c:pt idx="230">
                  <c:v>0.92658823331812901</c:v>
                </c:pt>
                <c:pt idx="231">
                  <c:v>0.90991557490423802</c:v>
                </c:pt>
                <c:pt idx="232">
                  <c:v>0.89686742387892404</c:v>
                </c:pt>
                <c:pt idx="233">
                  <c:v>0.89324291649035104</c:v>
                </c:pt>
                <c:pt idx="234">
                  <c:v>0.81495419927232549</c:v>
                </c:pt>
                <c:pt idx="235">
                  <c:v>0.80408086604047813</c:v>
                </c:pt>
                <c:pt idx="236">
                  <c:v>0.80045635865190579</c:v>
                </c:pt>
                <c:pt idx="237">
                  <c:v>0.79248259354413886</c:v>
                </c:pt>
                <c:pt idx="238">
                  <c:v>0.7373904213187934</c:v>
                </c:pt>
                <c:pt idx="239">
                  <c:v>0.71056936893754519</c:v>
                </c:pt>
                <c:pt idx="240">
                  <c:v>0.68374831655629276</c:v>
                </c:pt>
                <c:pt idx="241">
                  <c:v>0.68229843802731471</c:v>
                </c:pt>
                <c:pt idx="242">
                  <c:v>0.67142510479546602</c:v>
                </c:pt>
                <c:pt idx="243">
                  <c:v>0.65982664336525954</c:v>
                </c:pt>
                <c:pt idx="244">
                  <c:v>0.62720645473584025</c:v>
                </c:pt>
                <c:pt idx="245">
                  <c:v>0.62068237922318081</c:v>
                </c:pt>
                <c:pt idx="246">
                  <c:v>0.61995743995869446</c:v>
                </c:pt>
                <c:pt idx="247">
                  <c:v>0.61850775036358718</c:v>
                </c:pt>
                <c:pt idx="248">
                  <c:v>0.6098088570574618</c:v>
                </c:pt>
                <c:pt idx="249">
                  <c:v>0.60111015268520851</c:v>
                </c:pt>
                <c:pt idx="250">
                  <c:v>0.56993965365089716</c:v>
                </c:pt>
                <c:pt idx="251">
                  <c:v>0.56269082780762081</c:v>
                </c:pt>
                <c:pt idx="252">
                  <c:v>0.55326718417088117</c:v>
                </c:pt>
                <c:pt idx="253">
                  <c:v>0.54021903314556297</c:v>
                </c:pt>
                <c:pt idx="254">
                  <c:v>0.51629754888839985</c:v>
                </c:pt>
                <c:pt idx="255">
                  <c:v>0.50759865558227513</c:v>
                </c:pt>
                <c:pt idx="256">
                  <c:v>0.46700451291121903</c:v>
                </c:pt>
                <c:pt idx="257">
                  <c:v>0.43873358200099299</c:v>
                </c:pt>
                <c:pt idx="258">
                  <c:v>0.40393876451198096</c:v>
                </c:pt>
                <c:pt idx="259">
                  <c:v>0.38146696984992201</c:v>
                </c:pt>
                <c:pt idx="260">
                  <c:v>0.37929234099032549</c:v>
                </c:pt>
                <c:pt idx="261">
                  <c:v>0.29302966973066624</c:v>
                </c:pt>
                <c:pt idx="262">
                  <c:v>0.2770819505812665</c:v>
                </c:pt>
                <c:pt idx="263">
                  <c:v>0.25968454183675949</c:v>
                </c:pt>
                <c:pt idx="264">
                  <c:v>0.23866262570367924</c:v>
                </c:pt>
                <c:pt idx="265">
                  <c:v>0.22126502802530101</c:v>
                </c:pt>
                <c:pt idx="266">
                  <c:v>0.21764070957059922</c:v>
                </c:pt>
                <c:pt idx="267">
                  <c:v>0.19154440751996704</c:v>
                </c:pt>
                <c:pt idx="268">
                  <c:v>0.16472335513871972</c:v>
                </c:pt>
                <c:pt idx="269">
                  <c:v>0.12485396279828254</c:v>
                </c:pt>
                <c:pt idx="270">
                  <c:v>9.223377416886458E-2</c:v>
                </c:pt>
                <c:pt idx="271">
                  <c:v>4.3665866390047436E-2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5"/>
          <c:order val="5"/>
          <c:tx>
            <c:strRef>
              <c:f>Varmepumpeberegning!$W$65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Varmepumpeberegning!$W$66:$W$431</c:f>
              <c:numCache>
                <c:formatCode>#,##0.0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6"/>
          <c:order val="6"/>
          <c:tx>
            <c:strRef>
              <c:f>Varmepumpeberegning!$X$65</c:f>
              <c:strCache>
                <c:ptCount val="1"/>
                <c:pt idx="0">
                  <c:v>Gaskedel u/eco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Varmepumpeberegning!$X$66:$X$431</c:f>
              <c:numCache>
                <c:formatCode>#,##0.0</c:formatCode>
                <c:ptCount val="366"/>
                <c:pt idx="0">
                  <c:v>2.5829596971677056</c:v>
                </c:pt>
                <c:pt idx="1">
                  <c:v>2.5177191309749931</c:v>
                </c:pt>
                <c:pt idx="2">
                  <c:v>2.3038748954539985</c:v>
                </c:pt>
                <c:pt idx="3">
                  <c:v>2.2415338973853824</c:v>
                </c:pt>
                <c:pt idx="4">
                  <c:v>2.2045642621028998</c:v>
                </c:pt>
                <c:pt idx="5">
                  <c:v>2.0313143581868367</c:v>
                </c:pt>
                <c:pt idx="6">
                  <c:v>1.9022829783744832</c:v>
                </c:pt>
                <c:pt idx="7">
                  <c:v>1.8435664247164825</c:v>
                </c:pt>
                <c:pt idx="8">
                  <c:v>1.7891993806894906</c:v>
                </c:pt>
                <c:pt idx="9">
                  <c:v>1.7558542527955883</c:v>
                </c:pt>
                <c:pt idx="10">
                  <c:v>1.6949629443220671</c:v>
                </c:pt>
                <c:pt idx="11">
                  <c:v>1.6674169526763265</c:v>
                </c:pt>
                <c:pt idx="12">
                  <c:v>1.6159494767734275</c:v>
                </c:pt>
                <c:pt idx="13">
                  <c:v>1.6065258331366836</c:v>
                </c:pt>
                <c:pt idx="14">
                  <c:v>1.6014514472191275</c:v>
                </c:pt>
                <c:pt idx="15">
                  <c:v>1.5688312585897126</c:v>
                </c:pt>
                <c:pt idx="16">
                  <c:v>1.5630321223415402</c:v>
                </c:pt>
                <c:pt idx="17">
                  <c:v>1.5492590320517445</c:v>
                </c:pt>
                <c:pt idx="18">
                  <c:v>1.5050403819921145</c:v>
                </c:pt>
                <c:pt idx="19">
                  <c:v>1.4927171702312831</c:v>
                </c:pt>
                <c:pt idx="20">
                  <c:v>1.473145132627188</c:v>
                </c:pt>
                <c:pt idx="21">
                  <c:v>1.4702453755692266</c:v>
                </c:pt>
                <c:pt idx="22">
                  <c:v>1.4658961178500407</c:v>
                </c:pt>
                <c:pt idx="23">
                  <c:v>1.4499483987006352</c:v>
                </c:pt>
                <c:pt idx="24">
                  <c:v>1.391956847285079</c:v>
                </c:pt>
                <c:pt idx="25">
                  <c:v>1.3868824613675237</c:v>
                </c:pt>
                <c:pt idx="26">
                  <c:v>1.3839828932434379</c:v>
                </c:pt>
                <c:pt idx="27">
                  <c:v>1.3549872120025954</c:v>
                </c:pt>
                <c:pt idx="28">
                  <c:v>1.3027946079013324</c:v>
                </c:pt>
                <c:pt idx="29">
                  <c:v>1.2962705323886743</c:v>
                </c:pt>
                <c:pt idx="30">
                  <c:v>1.2839473206278509</c:v>
                </c:pt>
                <c:pt idx="31">
                  <c:v>1.2701744192719175</c:v>
                </c:pt>
                <c:pt idx="32">
                  <c:v>1.2665499118833443</c:v>
                </c:pt>
                <c:pt idx="33">
                  <c:v>1.2614757148996585</c:v>
                </c:pt>
                <c:pt idx="34">
                  <c:v>1.2600258363706844</c:v>
                </c:pt>
                <c:pt idx="35">
                  <c:v>1.2506021927339397</c:v>
                </c:pt>
                <c:pt idx="36">
                  <c:v>1.2491525031388373</c:v>
                </c:pt>
                <c:pt idx="37">
                  <c:v>1.2252308299477992</c:v>
                </c:pt>
                <c:pt idx="38">
                  <c:v>1.2216063225592264</c:v>
                </c:pt>
                <c:pt idx="39">
                  <c:v>1.2013093456906314</c:v>
                </c:pt>
                <c:pt idx="40">
                  <c:v>1.1926106413183843</c:v>
                </c:pt>
                <c:pt idx="41">
                  <c:v>1.1418679157460958</c:v>
                </c:pt>
                <c:pt idx="42">
                  <c:v>1.1331692113738456</c:v>
                </c:pt>
                <c:pt idx="43">
                  <c:v>1.1309945825142456</c:v>
                </c:pt>
                <c:pt idx="44">
                  <c:v>1.1179464314889271</c:v>
                </c:pt>
                <c:pt idx="45">
                  <c:v>1.1077978485877047</c:v>
                </c:pt>
                <c:pt idx="46">
                  <c:v>1.0809767962064534</c:v>
                </c:pt>
                <c:pt idx="47">
                  <c:v>1.0809767962064534</c:v>
                </c:pt>
                <c:pt idx="48">
                  <c:v>1.0730028421648194</c:v>
                </c:pt>
                <c:pt idx="49">
                  <c:v>1.0635791985280738</c:v>
                </c:pt>
                <c:pt idx="50">
                  <c:v>1.0280594417745732</c:v>
                </c:pt>
                <c:pt idx="51">
                  <c:v>1.0244349343860013</c:v>
                </c:pt>
                <c:pt idx="52">
                  <c:v>1.0128366618896552</c:v>
                </c:pt>
                <c:pt idx="53">
                  <c:v>1.0121117226251668</c:v>
                </c:pt>
                <c:pt idx="54">
                  <c:v>0.99253949608720005</c:v>
                </c:pt>
                <c:pt idx="55">
                  <c:v>0.98746529910351333</c:v>
                </c:pt>
                <c:pt idx="56">
                  <c:v>0.98529048131005448</c:v>
                </c:pt>
                <c:pt idx="57">
                  <c:v>0.97079264068962345</c:v>
                </c:pt>
                <c:pt idx="58">
                  <c:v>0.95267029268062986</c:v>
                </c:pt>
                <c:pt idx="59">
                  <c:v>0.95049566382103912</c:v>
                </c:pt>
                <c:pt idx="60">
                  <c:v>0.95049566382103912</c:v>
                </c:pt>
                <c:pt idx="61">
                  <c:v>0.92077485438182949</c:v>
                </c:pt>
                <c:pt idx="62">
                  <c:v>0.91642559666264134</c:v>
                </c:pt>
                <c:pt idx="63">
                  <c:v>0.91062627148059949</c:v>
                </c:pt>
                <c:pt idx="64">
                  <c:v>0.90917658188549577</c:v>
                </c:pt>
                <c:pt idx="65">
                  <c:v>0.89322886273609159</c:v>
                </c:pt>
                <c:pt idx="66">
                  <c:v>0.89322886273609159</c:v>
                </c:pt>
                <c:pt idx="67">
                  <c:v>0.88815466575241597</c:v>
                </c:pt>
                <c:pt idx="68">
                  <c:v>0.878731022115669</c:v>
                </c:pt>
                <c:pt idx="69">
                  <c:v>0.87003231774341927</c:v>
                </c:pt>
                <c:pt idx="70">
                  <c:v>0.85625922745361738</c:v>
                </c:pt>
                <c:pt idx="71">
                  <c:v>0.85335965932952984</c:v>
                </c:pt>
                <c:pt idx="72">
                  <c:v>0.8316128039319608</c:v>
                </c:pt>
                <c:pt idx="73">
                  <c:v>0.82146422103073036</c:v>
                </c:pt>
                <c:pt idx="74">
                  <c:v>0.81783971364215846</c:v>
                </c:pt>
                <c:pt idx="75">
                  <c:v>0.81711496331154088</c:v>
                </c:pt>
                <c:pt idx="76">
                  <c:v>0.81494014551807092</c:v>
                </c:pt>
                <c:pt idx="77">
                  <c:v>0.80189199449275117</c:v>
                </c:pt>
                <c:pt idx="78">
                  <c:v>0.80116724416213669</c:v>
                </c:pt>
                <c:pt idx="79">
                  <c:v>0.80044230489765056</c:v>
                </c:pt>
                <c:pt idx="80">
                  <c:v>0.79536810791396562</c:v>
                </c:pt>
                <c:pt idx="81">
                  <c:v>0.78159501762416017</c:v>
                </c:pt>
                <c:pt idx="82">
                  <c:v>0.77362125251639657</c:v>
                </c:pt>
                <c:pt idx="83">
                  <c:v>0.75912322296210544</c:v>
                </c:pt>
                <c:pt idx="84">
                  <c:v>0.74824988973025697</c:v>
                </c:pt>
                <c:pt idx="85">
                  <c:v>0.74027593568862349</c:v>
                </c:pt>
                <c:pt idx="86">
                  <c:v>0.72505315580370766</c:v>
                </c:pt>
                <c:pt idx="87">
                  <c:v>0.708380497389824</c:v>
                </c:pt>
                <c:pt idx="88">
                  <c:v>0.70693080779471096</c:v>
                </c:pt>
                <c:pt idx="89">
                  <c:v>0.70113167154654032</c:v>
                </c:pt>
                <c:pt idx="90">
                  <c:v>0.69678222489347874</c:v>
                </c:pt>
                <c:pt idx="91">
                  <c:v>0.66851129398325337</c:v>
                </c:pt>
                <c:pt idx="92">
                  <c:v>0.65618808222243175</c:v>
                </c:pt>
                <c:pt idx="93">
                  <c:v>0.64169024160201094</c:v>
                </c:pt>
                <c:pt idx="94">
                  <c:v>0.6337164764942389</c:v>
                </c:pt>
                <c:pt idx="95">
                  <c:v>0.63154165870077739</c:v>
                </c:pt>
                <c:pt idx="96">
                  <c:v>0.62936702984117954</c:v>
                </c:pt>
                <c:pt idx="97">
                  <c:v>0.61849350767546118</c:v>
                </c:pt>
                <c:pt idx="98">
                  <c:v>0.6177687573448436</c:v>
                </c:pt>
                <c:pt idx="99">
                  <c:v>0.60617029591463067</c:v>
                </c:pt>
                <c:pt idx="100">
                  <c:v>0.60327072779055202</c:v>
                </c:pt>
                <c:pt idx="101">
                  <c:v>0.57717461467378595</c:v>
                </c:pt>
                <c:pt idx="102">
                  <c:v>0.54962862302804671</c:v>
                </c:pt>
                <c:pt idx="103">
                  <c:v>0.53150608608518235</c:v>
                </c:pt>
                <c:pt idx="104">
                  <c:v>0.52135769211782046</c:v>
                </c:pt>
                <c:pt idx="105">
                  <c:v>0.52135769211782046</c:v>
                </c:pt>
                <c:pt idx="106">
                  <c:v>0.51773318472924723</c:v>
                </c:pt>
                <c:pt idx="107">
                  <c:v>0.51265879881169996</c:v>
                </c:pt>
                <c:pt idx="108">
                  <c:v>0.50830954109250337</c:v>
                </c:pt>
                <c:pt idx="109">
                  <c:v>0.4909119434141247</c:v>
                </c:pt>
                <c:pt idx="110">
                  <c:v>0.48583774643044908</c:v>
                </c:pt>
                <c:pt idx="111">
                  <c:v>0.47641410279370433</c:v>
                </c:pt>
                <c:pt idx="112">
                  <c:v>0.42494662689080664</c:v>
                </c:pt>
                <c:pt idx="113">
                  <c:v>0.42494662689080664</c:v>
                </c:pt>
                <c:pt idx="114">
                  <c:v>0.42494662689080664</c:v>
                </c:pt>
                <c:pt idx="115">
                  <c:v>0.42422168762631163</c:v>
                </c:pt>
                <c:pt idx="116">
                  <c:v>0.40102495369976943</c:v>
                </c:pt>
                <c:pt idx="117">
                  <c:v>0.38507723455036436</c:v>
                </c:pt>
                <c:pt idx="118">
                  <c:v>0.38507723455036436</c:v>
                </c:pt>
                <c:pt idx="119">
                  <c:v>0.38435248421974944</c:v>
                </c:pt>
                <c:pt idx="120">
                  <c:v>0.37347896205403019</c:v>
                </c:pt>
                <c:pt idx="121">
                  <c:v>0.36985445466545741</c:v>
                </c:pt>
                <c:pt idx="122">
                  <c:v>0.36912970433483983</c:v>
                </c:pt>
                <c:pt idx="123">
                  <c:v>0.30243925961315554</c:v>
                </c:pt>
                <c:pt idx="124">
                  <c:v>0.28576660119926567</c:v>
                </c:pt>
                <c:pt idx="125">
                  <c:v>0.28069240421558117</c:v>
                </c:pt>
                <c:pt idx="126">
                  <c:v>0.27054382131435561</c:v>
                </c:pt>
                <c:pt idx="127">
                  <c:v>0.22415054239512866</c:v>
                </c:pt>
                <c:pt idx="128">
                  <c:v>0.19008047523673666</c:v>
                </c:pt>
                <c:pt idx="129">
                  <c:v>0.18718090711265267</c:v>
                </c:pt>
                <c:pt idx="130">
                  <c:v>0.14876139330119376</c:v>
                </c:pt>
                <c:pt idx="131">
                  <c:v>0.14658676444159369</c:v>
                </c:pt>
                <c:pt idx="132">
                  <c:v>0.13788806006934351</c:v>
                </c:pt>
                <c:pt idx="133">
                  <c:v>0.13063904529219661</c:v>
                </c:pt>
                <c:pt idx="134">
                  <c:v>0.1204906513248396</c:v>
                </c:pt>
                <c:pt idx="135">
                  <c:v>0.10454293217543364</c:v>
                </c:pt>
                <c:pt idx="136">
                  <c:v>0.10454293217543364</c:v>
                </c:pt>
                <c:pt idx="137">
                  <c:v>9.9468546257884594E-2</c:v>
                </c:pt>
                <c:pt idx="138">
                  <c:v>7.5547062000721255E-2</c:v>
                </c:pt>
                <c:pt idx="139">
                  <c:v>5.9599342851317516E-2</c:v>
                </c:pt>
                <c:pt idx="140">
                  <c:v>5.2350328074171948E-2</c:v>
                </c:pt>
                <c:pt idx="141">
                  <c:v>4.8726009619470378E-2</c:v>
                </c:pt>
                <c:pt idx="142">
                  <c:v>3.4952919329664045E-2</c:v>
                </c:pt>
                <c:pt idx="143">
                  <c:v>1.1756374336990838E-2</c:v>
                </c:pt>
                <c:pt idx="144">
                  <c:v>5.9570491549494342E-3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1811712"/>
        <c:axId val="121813248"/>
      </c:barChart>
      <c:catAx>
        <c:axId val="12181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1813248"/>
        <c:crosses val="autoZero"/>
        <c:auto val="1"/>
        <c:lblAlgn val="ctr"/>
        <c:lblOffset val="100"/>
        <c:tickMarkSkip val="20"/>
        <c:noMultiLvlLbl val="0"/>
      </c:catAx>
      <c:valAx>
        <c:axId val="121813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8117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Varmepumpeberegning!$U$39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dLbls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Varmepumpeberegning!$Y$38:$Z$38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Varmepumpeberegning!$Y$39:$Z$39</c:f>
              <c:numCache>
                <c:formatCode>#,##0_ ;[Red]\-#,##0\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Varmepumpeberegning!$U$40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dLbls>
            <c:dLbl>
              <c:idx val="0"/>
              <c:delete val="1"/>
            </c:dLbl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Varmepumpeberegning!$Y$38:$Z$38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Varmepumpeberegning!$Y$40:$Z$40</c:f>
              <c:numCache>
                <c:formatCode>#,##0_ ;[Red]\-#,##0\ </c:formatCode>
                <c:ptCount val="2"/>
                <c:pt idx="0">
                  <c:v>0</c:v>
                </c:pt>
                <c:pt idx="1">
                  <c:v>7399.4253940263025</c:v>
                </c:pt>
              </c:numCache>
            </c:numRef>
          </c:val>
        </c:ser>
        <c:ser>
          <c:idx val="2"/>
          <c:order val="2"/>
          <c:tx>
            <c:strRef>
              <c:f>Varmepumpeberegning!$U$41</c:f>
              <c:strCache>
                <c:ptCount val="1"/>
                <c:pt idx="0">
                  <c:v>Gasmotor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dLbls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Varmepumpeberegning!$Y$38:$Z$38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Varmepumpeberegning!$Y$41:$Z$41</c:f>
              <c:numCache>
                <c:formatCode>#,##0_ ;[Red]\-#,##0\ </c:formatCode>
                <c:ptCount val="2"/>
                <c:pt idx="0">
                  <c:v>6424.7673075457033</c:v>
                </c:pt>
                <c:pt idx="1">
                  <c:v>4523.488729116475</c:v>
                </c:pt>
              </c:numCache>
            </c:numRef>
          </c:val>
        </c:ser>
        <c:ser>
          <c:idx val="3"/>
          <c:order val="3"/>
          <c:tx>
            <c:strRef>
              <c:f>Varmepumpeberegning!$U$42</c:f>
              <c:strCache>
                <c:ptCount val="1"/>
                <c:pt idx="0">
                  <c:v>Gaskedel m/eco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dLbls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Varmepumpeberegning!$Y$38:$Z$38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Varmepumpeberegning!$Y$42:$Z$42</c:f>
              <c:numCache>
                <c:formatCode>#,##0_ ;[Red]\-#,##0\ </c:formatCode>
                <c:ptCount val="2"/>
                <c:pt idx="0">
                  <c:v>10471.632716916136</c:v>
                </c:pt>
                <c:pt idx="1">
                  <c:v>7341.4532910978078</c:v>
                </c:pt>
              </c:numCache>
            </c:numRef>
          </c:val>
        </c:ser>
        <c:ser>
          <c:idx val="4"/>
          <c:order val="4"/>
          <c:tx>
            <c:strRef>
              <c:f>Varmepumpeberegning!$U$43</c:f>
              <c:strCache>
                <c:ptCount val="1"/>
                <c:pt idx="0">
                  <c:v>Gaskedel u/eco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dLbls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Varmepumpeberegning!$Y$38:$Z$38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Varmepumpeberegning!$Y$43:$Z$43</c:f>
              <c:numCache>
                <c:formatCode>#,##0_ ;[Red]\-#,##0\ </c:formatCode>
                <c:ptCount val="2"/>
                <c:pt idx="0">
                  <c:v>3103.5999755381358</c:v>
                </c:pt>
                <c:pt idx="1">
                  <c:v>735.63258575941404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651392"/>
        <c:axId val="122652928"/>
      </c:barChart>
      <c:catAx>
        <c:axId val="122651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2652928"/>
        <c:crosses val="autoZero"/>
        <c:auto val="1"/>
        <c:lblAlgn val="ctr"/>
        <c:lblOffset val="100"/>
        <c:noMultiLvlLbl val="0"/>
      </c:catAx>
      <c:valAx>
        <c:axId val="122652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Varmeproduktionsfordeling / [MWh/år]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26513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Varmepumpeberegning!$AD$38</c:f>
              <c:strCache>
                <c:ptCount val="1"/>
                <c:pt idx="0">
                  <c:v>kr./MWh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DB843D"/>
              </a:solidFill>
            </c:spPr>
          </c:dPt>
          <c:dPt>
            <c:idx val="1"/>
            <c:invertIfNegative val="0"/>
            <c:bubble3D val="0"/>
            <c:spPr>
              <a:solidFill>
                <a:srgbClr val="89A54E"/>
              </a:solidFill>
            </c:spPr>
          </c:dPt>
          <c:dPt>
            <c:idx val="3"/>
            <c:invertIfNegative val="0"/>
            <c:bubble3D val="0"/>
            <c:spPr>
              <a:solidFill>
                <a:srgbClr val="4198AF"/>
              </a:solidFill>
            </c:spPr>
          </c:dPt>
          <c:dPt>
            <c:idx val="4"/>
            <c:invertIfNegative val="0"/>
            <c:bubble3D val="0"/>
            <c:spPr>
              <a:solidFill>
                <a:srgbClr val="AA4643"/>
              </a:solidFill>
            </c:spPr>
          </c:dPt>
          <c:dLbls>
            <c:dLbl>
              <c:idx val="0"/>
              <c:numFmt formatCode="#,##0;\-#,##0;&quot;&quot;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\-#,##0;&quot;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Varmepumpeberegning!$U$39:$U$43</c:f>
              <c:strCache>
                <c:ptCount val="5"/>
                <c:pt idx="0">
                  <c:v>-</c:v>
                </c:pt>
                <c:pt idx="1">
                  <c:v>Varmepumpe</c:v>
                </c:pt>
                <c:pt idx="2">
                  <c:v>Gasmotor</c:v>
                </c:pt>
                <c:pt idx="3">
                  <c:v>Gaskedel m/eco</c:v>
                </c:pt>
                <c:pt idx="4">
                  <c:v>Gaskedel u/eco</c:v>
                </c:pt>
              </c:strCache>
            </c:strRef>
          </c:cat>
          <c:val>
            <c:numRef>
              <c:f>Varmepumpeberegning!$AD$39:$AD$43</c:f>
              <c:numCache>
                <c:formatCode>#,##0_ ;[Red]\-#,##0\ </c:formatCode>
                <c:ptCount val="5"/>
                <c:pt idx="0">
                  <c:v>0</c:v>
                </c:pt>
                <c:pt idx="1">
                  <c:v>354.64048350610972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</c:numCache>
            </c:numRef>
          </c:val>
        </c:ser>
        <c:ser>
          <c:idx val="1"/>
          <c:order val="1"/>
          <c:tx>
            <c:strRef>
              <c:f>Varmepumpeberegning!$AE$38</c:f>
              <c:strCache>
                <c:ptCount val="1"/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dLbls>
            <c:numFmt formatCode="&quot;+&quot;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Varmepumpeberegning!$U$39:$U$43</c:f>
              <c:strCache>
                <c:ptCount val="5"/>
                <c:pt idx="0">
                  <c:v>-</c:v>
                </c:pt>
                <c:pt idx="1">
                  <c:v>Varmepumpe</c:v>
                </c:pt>
                <c:pt idx="2">
                  <c:v>Gasmotor</c:v>
                </c:pt>
                <c:pt idx="3">
                  <c:v>Gaskedel m/eco</c:v>
                </c:pt>
                <c:pt idx="4">
                  <c:v>Gaskedel u/eco</c:v>
                </c:pt>
              </c:strCache>
            </c:strRef>
          </c:cat>
          <c:val>
            <c:numRef>
              <c:f>Varmepumpeberegning!$AE$39:$AE$43</c:f>
              <c:numCache>
                <c:formatCode>#,##0_ ;[Red]\-#,##0\ </c:formatCode>
                <c:ptCount val="5"/>
                <c:pt idx="1">
                  <c:v>72.930879560121809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570624"/>
        <c:axId val="122589184"/>
      </c:barChart>
      <c:catAx>
        <c:axId val="122570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Produktionsenhed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122589184"/>
        <c:crosses val="autoZero"/>
        <c:auto val="1"/>
        <c:lblAlgn val="ctr"/>
        <c:lblOffset val="100"/>
        <c:noMultiLvlLbl val="0"/>
      </c:catAx>
      <c:valAx>
        <c:axId val="12258918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Marginale varmeproduktionsomkostninger</a:t>
                </a:r>
              </a:p>
              <a:p>
                <a:pPr>
                  <a:defRPr/>
                </a:pPr>
                <a:r>
                  <a:rPr lang="en-US"/>
                  <a:t>+ kapitalomkostninger</a:t>
                </a:r>
                <a:r>
                  <a:rPr lang="en-US" baseline="0"/>
                  <a:t> for varmepumpen / [kr./MWh-varme]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040813648293964"/>
              <c:y val="0.87300925925925921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2570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</xdr:colOff>
      <xdr:row>17</xdr:row>
      <xdr:rowOff>14287</xdr:rowOff>
    </xdr:from>
    <xdr:to>
      <xdr:col>27</xdr:col>
      <xdr:colOff>335756</xdr:colOff>
      <xdr:row>31</xdr:row>
      <xdr:rowOff>90487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7143</xdr:colOff>
      <xdr:row>1</xdr:row>
      <xdr:rowOff>7144</xdr:rowOff>
    </xdr:from>
    <xdr:to>
      <xdr:col>27</xdr:col>
      <xdr:colOff>328612</xdr:colOff>
      <xdr:row>15</xdr:row>
      <xdr:rowOff>83344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17</xdr:row>
      <xdr:rowOff>14287</xdr:rowOff>
    </xdr:from>
    <xdr:to>
      <xdr:col>18</xdr:col>
      <xdr:colOff>314325</xdr:colOff>
      <xdr:row>31</xdr:row>
      <xdr:rowOff>90487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1</xdr:row>
      <xdr:rowOff>14287</xdr:rowOff>
    </xdr:from>
    <xdr:to>
      <xdr:col>18</xdr:col>
      <xdr:colOff>314325</xdr:colOff>
      <xdr:row>15</xdr:row>
      <xdr:rowOff>90487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B2:AJ430"/>
  <sheetViews>
    <sheetView showGridLines="0" tabSelected="1" zoomScaleNormal="100" workbookViewId="0">
      <selection activeCell="C7" sqref="C7:J7"/>
    </sheetView>
  </sheetViews>
  <sheetFormatPr defaultRowHeight="15" x14ac:dyDescent="0.25"/>
  <cols>
    <col min="1" max="1" width="9.140625" style="1"/>
    <col min="2" max="2" width="3.7109375" style="12" customWidth="1"/>
    <col min="3" max="3" width="33.140625" style="1" bestFit="1" customWidth="1"/>
    <col min="4" max="7" width="5.7109375" style="18" hidden="1" customWidth="1"/>
    <col min="8" max="8" width="3.7109375" style="19" customWidth="1"/>
    <col min="9" max="9" width="15.7109375" style="17" customWidth="1"/>
    <col min="10" max="10" width="15.7109375" style="1" customWidth="1"/>
    <col min="11" max="16384" width="9.140625" style="1"/>
  </cols>
  <sheetData>
    <row r="2" spans="2:20" x14ac:dyDescent="0.25">
      <c r="B2" s="12" t="s">
        <v>3</v>
      </c>
      <c r="C2" s="13"/>
      <c r="D2" s="15"/>
      <c r="E2" s="15"/>
      <c r="F2" s="15"/>
      <c r="G2" s="15"/>
      <c r="H2" s="16"/>
      <c r="K2" s="43">
        <f>B49+1</f>
        <v>32</v>
      </c>
      <c r="T2" s="43">
        <f>K18+1</f>
        <v>34</v>
      </c>
    </row>
    <row r="3" spans="2:20" x14ac:dyDescent="0.25">
      <c r="C3" s="1" t="s">
        <v>39</v>
      </c>
    </row>
    <row r="4" spans="2:20" x14ac:dyDescent="0.25">
      <c r="C4" s="1" t="s">
        <v>83</v>
      </c>
    </row>
    <row r="5" spans="2:20" x14ac:dyDescent="0.25">
      <c r="I5" s="75" t="s">
        <v>60</v>
      </c>
      <c r="J5" s="76"/>
    </row>
    <row r="6" spans="2:20" x14ac:dyDescent="0.25">
      <c r="B6" s="12" t="s">
        <v>58</v>
      </c>
      <c r="D6" s="1"/>
      <c r="E6" s="1"/>
      <c r="F6" s="1"/>
      <c r="G6" s="1"/>
      <c r="H6" s="1"/>
      <c r="I6" s="1"/>
    </row>
    <row r="7" spans="2:20" x14ac:dyDescent="0.25">
      <c r="B7" s="20">
        <v>1</v>
      </c>
      <c r="C7" s="82" t="s">
        <v>59</v>
      </c>
      <c r="D7" s="83"/>
      <c r="E7" s="83"/>
      <c r="F7" s="83"/>
      <c r="G7" s="83"/>
      <c r="H7" s="83"/>
      <c r="I7" s="83"/>
      <c r="J7" s="84"/>
    </row>
    <row r="8" spans="2:20" x14ac:dyDescent="0.25">
      <c r="B8" s="1"/>
      <c r="D8" s="1"/>
      <c r="E8" s="1"/>
      <c r="F8" s="1"/>
      <c r="G8" s="1"/>
      <c r="H8" s="1"/>
      <c r="I8" s="1"/>
    </row>
    <row r="9" spans="2:20" x14ac:dyDescent="0.25">
      <c r="B9" s="12" t="s">
        <v>4</v>
      </c>
    </row>
    <row r="10" spans="2:20" x14ac:dyDescent="0.25">
      <c r="B10" s="20">
        <f>B7+1</f>
        <v>2</v>
      </c>
      <c r="C10" s="1" t="s">
        <v>0</v>
      </c>
      <c r="D10" s="18">
        <v>0</v>
      </c>
      <c r="E10" s="18">
        <v>1000</v>
      </c>
      <c r="F10" s="18">
        <v>1000000</v>
      </c>
      <c r="G10" s="18">
        <v>10000000</v>
      </c>
      <c r="H10" s="19">
        <f>IF(AND(ISNUMBER(I10),E10&lt;=I10,I10&lt;=F10),1,IF(AND(ISNUMBER(I10),D10&lt;=I10,I10&lt;=G10),0,-1))</f>
        <v>1</v>
      </c>
      <c r="I10" s="21">
        <v>20000</v>
      </c>
      <c r="J10" s="1" t="s">
        <v>5</v>
      </c>
    </row>
    <row r="11" spans="2:20" x14ac:dyDescent="0.25">
      <c r="B11" s="20">
        <f>B10+1</f>
        <v>3</v>
      </c>
      <c r="C11" s="1" t="s">
        <v>6</v>
      </c>
      <c r="D11" s="18">
        <v>0</v>
      </c>
      <c r="E11" s="18">
        <v>0.2</v>
      </c>
      <c r="F11" s="18">
        <v>0.8</v>
      </c>
      <c r="G11" s="18">
        <v>1</v>
      </c>
      <c r="H11" s="19">
        <f>IF(AND(ISNUMBER(I11),E11&lt;=I11,I11&lt;=F11),1,IF(AND(ISNUMBER(I11),D11&lt;=I11,I11&lt;=G11),0,-1))</f>
        <v>1</v>
      </c>
      <c r="I11" s="22">
        <v>0.7</v>
      </c>
      <c r="J11" s="1" t="s">
        <v>7</v>
      </c>
    </row>
    <row r="12" spans="2:20" x14ac:dyDescent="0.25">
      <c r="I12" s="23"/>
    </row>
    <row r="13" spans="2:20" x14ac:dyDescent="0.25">
      <c r="B13" s="12" t="s">
        <v>25</v>
      </c>
      <c r="I13" s="23"/>
    </row>
    <row r="14" spans="2:20" x14ac:dyDescent="0.25">
      <c r="B14" s="20">
        <f>B11+1</f>
        <v>4</v>
      </c>
      <c r="C14" s="1" t="s">
        <v>26</v>
      </c>
      <c r="D14" s="18">
        <v>0</v>
      </c>
      <c r="E14" s="18">
        <v>0</v>
      </c>
      <c r="F14" s="18">
        <v>100000</v>
      </c>
      <c r="G14" s="18">
        <v>1000000</v>
      </c>
      <c r="H14" s="19">
        <f>IF(AND(ISNUMBER(I14),E14&lt;=I14,I14&lt;=F14),1,IF(AND(ISNUMBER(I14),D14&lt;=I14,I14&lt;=G14),0,-1))</f>
        <v>1</v>
      </c>
      <c r="I14" s="21">
        <v>0</v>
      </c>
      <c r="J14" s="1" t="s">
        <v>8</v>
      </c>
    </row>
    <row r="15" spans="2:20" x14ac:dyDescent="0.25">
      <c r="B15" s="20">
        <f>B14+1</f>
        <v>5</v>
      </c>
      <c r="C15" s="1" t="s">
        <v>23</v>
      </c>
      <c r="D15" s="18">
        <v>0</v>
      </c>
      <c r="E15" s="18">
        <v>5</v>
      </c>
      <c r="F15" s="18">
        <v>10</v>
      </c>
      <c r="G15" s="18">
        <v>1000000</v>
      </c>
      <c r="H15" s="19">
        <f>IF(AND(ISNUMBER(I15),E15&lt;=I15,I15&lt;=F15),1,IF(AND(ISNUMBER(I15),D15&lt;=I15,I15&lt;=G15),0,-1))</f>
        <v>1</v>
      </c>
      <c r="I15" s="21">
        <v>10</v>
      </c>
      <c r="J15" s="1" t="s">
        <v>42</v>
      </c>
    </row>
    <row r="16" spans="2:20" x14ac:dyDescent="0.25">
      <c r="I16" s="24"/>
    </row>
    <row r="17" spans="2:20" x14ac:dyDescent="0.25">
      <c r="B17" s="12" t="s">
        <v>27</v>
      </c>
    </row>
    <row r="18" spans="2:20" x14ac:dyDescent="0.25">
      <c r="B18" s="20">
        <f>B15+1</f>
        <v>6</v>
      </c>
      <c r="C18" s="1" t="s">
        <v>24</v>
      </c>
      <c r="H18" s="19">
        <f>IF(ISBLANK(I18),-1,IF(ISTEXT(I18),1,0))</f>
        <v>1</v>
      </c>
      <c r="I18" s="85" t="s">
        <v>17</v>
      </c>
      <c r="J18" s="85"/>
      <c r="K18" s="43">
        <f>K2+1</f>
        <v>33</v>
      </c>
      <c r="T18" s="43">
        <f>T2+1</f>
        <v>35</v>
      </c>
    </row>
    <row r="19" spans="2:20" x14ac:dyDescent="0.25">
      <c r="B19" s="20">
        <f>B18+1</f>
        <v>7</v>
      </c>
      <c r="C19" s="1" t="s">
        <v>22</v>
      </c>
      <c r="D19" s="18">
        <v>0</v>
      </c>
      <c r="E19" s="18">
        <v>0.1</v>
      </c>
      <c r="F19" s="18">
        <v>100</v>
      </c>
      <c r="G19" s="18">
        <v>1000000</v>
      </c>
      <c r="H19" s="19">
        <f>IF(AND(ISNUMBER(I19),E19&lt;=I19,I19&lt;=F19),1,IF(AND(ISNUMBER(I19),D19&lt;=I19,I19&lt;=G19),0,-1))</f>
        <v>1</v>
      </c>
      <c r="I19" s="25">
        <v>3</v>
      </c>
      <c r="J19" s="1" t="s">
        <v>9</v>
      </c>
    </row>
    <row r="20" spans="2:20" x14ac:dyDescent="0.25">
      <c r="B20" s="20">
        <f t="shared" ref="B20:B21" si="0">B19+1</f>
        <v>8</v>
      </c>
      <c r="C20" s="1" t="s">
        <v>21</v>
      </c>
      <c r="D20" s="18">
        <v>0</v>
      </c>
      <c r="E20" s="18">
        <v>0.1</v>
      </c>
      <c r="F20" s="18">
        <v>1</v>
      </c>
      <c r="G20" s="18">
        <v>1</v>
      </c>
      <c r="H20" s="19">
        <f>IF(AND(ISNUMBER(I20),E20&lt;=I20,I20&lt;=F20),1,IF(AND(ISNUMBER(I20),D20&lt;=I20,I20&lt;=G20),0,-1))</f>
        <v>1</v>
      </c>
      <c r="I20" s="22">
        <v>0.25</v>
      </c>
      <c r="J20" s="1" t="s">
        <v>7</v>
      </c>
    </row>
    <row r="21" spans="2:20" x14ac:dyDescent="0.25">
      <c r="B21" s="20">
        <f t="shared" si="0"/>
        <v>9</v>
      </c>
      <c r="C21" s="1" t="s">
        <v>23</v>
      </c>
      <c r="D21" s="18">
        <v>0</v>
      </c>
      <c r="E21" s="18">
        <v>0</v>
      </c>
      <c r="F21" s="18">
        <v>1000</v>
      </c>
      <c r="G21" s="18">
        <v>1000000</v>
      </c>
      <c r="H21" s="19">
        <f>IF(AND(ISNUMBER(I21),E21&lt;=I21,I21&lt;=F21),1,IF(AND(ISNUMBER(I21),D21&lt;=I21,I21&lt;=G21),0,-1))</f>
        <v>1</v>
      </c>
      <c r="I21" s="21">
        <v>400</v>
      </c>
      <c r="J21" s="1" t="s">
        <v>42</v>
      </c>
    </row>
    <row r="22" spans="2:20" x14ac:dyDescent="0.25">
      <c r="I22" s="24"/>
    </row>
    <row r="23" spans="2:20" x14ac:dyDescent="0.25">
      <c r="B23" s="12" t="s">
        <v>28</v>
      </c>
      <c r="I23" s="24"/>
    </row>
    <row r="24" spans="2:20" x14ac:dyDescent="0.25">
      <c r="B24" s="20">
        <f>B21+1</f>
        <v>10</v>
      </c>
      <c r="C24" s="1" t="s">
        <v>24</v>
      </c>
      <c r="H24" s="19">
        <f>IF(ISBLANK(I24),-1,IF(ISTEXT(I24),1,0))</f>
        <v>1</v>
      </c>
      <c r="I24" s="85" t="s">
        <v>18</v>
      </c>
      <c r="J24" s="85"/>
    </row>
    <row r="25" spans="2:20" x14ac:dyDescent="0.25">
      <c r="B25" s="20">
        <f>B24+1</f>
        <v>11</v>
      </c>
      <c r="C25" s="1" t="s">
        <v>22</v>
      </c>
      <c r="D25" s="18">
        <v>0</v>
      </c>
      <c r="E25" s="18">
        <v>0.1</v>
      </c>
      <c r="F25" s="18">
        <v>100</v>
      </c>
      <c r="G25" s="18">
        <v>1000000</v>
      </c>
      <c r="H25" s="19">
        <f>IF(AND(ISNUMBER(I25),E25&lt;=I25,I25&lt;=F25),1,IF(AND(ISNUMBER(I25),D25&lt;=I25,I25&lt;=G25),0,-1))</f>
        <v>1</v>
      </c>
      <c r="I25" s="25">
        <v>2</v>
      </c>
      <c r="J25" s="1" t="s">
        <v>9</v>
      </c>
    </row>
    <row r="26" spans="2:20" x14ac:dyDescent="0.25">
      <c r="B26" s="20">
        <f t="shared" ref="B26:B27" si="1">B25+1</f>
        <v>12</v>
      </c>
      <c r="C26" s="1" t="s">
        <v>21</v>
      </c>
      <c r="D26" s="18">
        <v>0</v>
      </c>
      <c r="E26" s="18">
        <v>0.1</v>
      </c>
      <c r="F26" s="18">
        <v>1</v>
      </c>
      <c r="G26" s="18">
        <v>1</v>
      </c>
      <c r="H26" s="19">
        <f>IF(AND(ISNUMBER(I26),E26&lt;=I26,I26&lt;=F26),1,IF(AND(ISNUMBER(I26),D26&lt;=I26,I26&lt;=G26),0,-1))</f>
        <v>1</v>
      </c>
      <c r="I26" s="22">
        <v>1</v>
      </c>
      <c r="J26" s="1" t="s">
        <v>7</v>
      </c>
    </row>
    <row r="27" spans="2:20" x14ac:dyDescent="0.25">
      <c r="B27" s="20">
        <f t="shared" si="1"/>
        <v>13</v>
      </c>
      <c r="C27" s="1" t="s">
        <v>23</v>
      </c>
      <c r="D27" s="18">
        <f>I21</f>
        <v>400</v>
      </c>
      <c r="E27" s="18">
        <f>D27</f>
        <v>400</v>
      </c>
      <c r="F27" s="18">
        <v>2000</v>
      </c>
      <c r="G27" s="18">
        <v>1000000</v>
      </c>
      <c r="H27" s="19">
        <f>IF(AND(ISNUMBER(I27),E27&lt;=I27,I27&lt;=F27),1,IF(AND(ISNUMBER(I27),D27&lt;=I27,I27&lt;=G27),0,-1))</f>
        <v>1</v>
      </c>
      <c r="I27" s="21">
        <v>450</v>
      </c>
      <c r="J27" s="1" t="s">
        <v>42</v>
      </c>
    </row>
    <row r="28" spans="2:20" x14ac:dyDescent="0.25">
      <c r="I28" s="24"/>
    </row>
    <row r="29" spans="2:20" x14ac:dyDescent="0.25">
      <c r="B29" s="12" t="s">
        <v>19</v>
      </c>
      <c r="I29" s="24"/>
    </row>
    <row r="30" spans="2:20" x14ac:dyDescent="0.25">
      <c r="B30" s="20">
        <f>B27+1</f>
        <v>14</v>
      </c>
      <c r="C30" s="1" t="s">
        <v>24</v>
      </c>
      <c r="H30" s="19">
        <f>IF(ISBLANK(I30),-1,IF(ISTEXT(I30),1,0))</f>
        <v>1</v>
      </c>
      <c r="I30" s="86" t="s">
        <v>20</v>
      </c>
      <c r="J30" s="86"/>
    </row>
    <row r="31" spans="2:20" x14ac:dyDescent="0.25">
      <c r="B31" s="20">
        <f>B30+1</f>
        <v>15</v>
      </c>
      <c r="C31" s="1" t="s">
        <v>23</v>
      </c>
      <c r="D31" s="18">
        <f>I27</f>
        <v>450</v>
      </c>
      <c r="E31" s="18">
        <f>D31</f>
        <v>450</v>
      </c>
      <c r="F31" s="18">
        <v>5000</v>
      </c>
      <c r="G31" s="18">
        <v>1000000</v>
      </c>
      <c r="H31" s="19">
        <f>IF(AND(ISNUMBER(I31),E31&lt;=I31,I31&lt;=F31),1,IF(AND(ISNUMBER(I31),D31&lt;=I31,I31&lt;=G31),0,-1))</f>
        <v>1</v>
      </c>
      <c r="I31" s="21">
        <v>500</v>
      </c>
      <c r="J31" s="1" t="s">
        <v>42</v>
      </c>
      <c r="T31" s="13"/>
    </row>
    <row r="32" spans="2:20" x14ac:dyDescent="0.25">
      <c r="I32" s="24"/>
      <c r="T32" s="13"/>
    </row>
    <row r="33" spans="2:31" x14ac:dyDescent="0.25">
      <c r="B33" s="12" t="s">
        <v>12</v>
      </c>
      <c r="I33" s="24"/>
    </row>
    <row r="34" spans="2:31" x14ac:dyDescent="0.25">
      <c r="B34" s="20">
        <f>B31+1</f>
        <v>16</v>
      </c>
      <c r="C34" s="1" t="s">
        <v>68</v>
      </c>
      <c r="D34" s="18">
        <v>0</v>
      </c>
      <c r="E34" s="18">
        <v>4</v>
      </c>
      <c r="F34" s="44">
        <f>I36</f>
        <v>35</v>
      </c>
      <c r="G34" s="44">
        <f>F34+10</f>
        <v>45</v>
      </c>
      <c r="H34" s="19">
        <f t="shared" ref="H34:H39" si="2">IF(AND(ISNUMBER(I34),E34&lt;=I34,I34&lt;=F34),1,IF(AND(ISNUMBER(I34),D34&lt;=I34,I34&lt;=G34),0,-1))</f>
        <v>1</v>
      </c>
      <c r="I34" s="21">
        <v>9</v>
      </c>
      <c r="J34" s="1" t="s">
        <v>65</v>
      </c>
    </row>
    <row r="35" spans="2:31" x14ac:dyDescent="0.25">
      <c r="B35" s="20">
        <f>B34+1</f>
        <v>17</v>
      </c>
      <c r="C35" s="1" t="s">
        <v>69</v>
      </c>
      <c r="D35" s="18">
        <v>0</v>
      </c>
      <c r="E35" s="18">
        <v>2</v>
      </c>
      <c r="F35" s="44">
        <f>G35-2</f>
        <v>7</v>
      </c>
      <c r="G35" s="44">
        <f>I34</f>
        <v>9</v>
      </c>
      <c r="H35" s="19">
        <f t="shared" si="2"/>
        <v>1</v>
      </c>
      <c r="I35" s="21">
        <v>2</v>
      </c>
      <c r="J35" s="1" t="s">
        <v>65</v>
      </c>
    </row>
    <row r="36" spans="2:31" x14ac:dyDescent="0.25">
      <c r="B36" s="20">
        <f t="shared" ref="B36:B49" si="3">B35+1</f>
        <v>18</v>
      </c>
      <c r="C36" s="1" t="s">
        <v>62</v>
      </c>
      <c r="D36" s="18">
        <v>0</v>
      </c>
      <c r="E36" s="18">
        <v>20</v>
      </c>
      <c r="F36" s="18">
        <v>50</v>
      </c>
      <c r="G36" s="18">
        <v>100</v>
      </c>
      <c r="H36" s="19">
        <f t="shared" si="2"/>
        <v>1</v>
      </c>
      <c r="I36" s="21">
        <v>35</v>
      </c>
      <c r="J36" s="1" t="s">
        <v>65</v>
      </c>
      <c r="L36" s="26" t="s">
        <v>34</v>
      </c>
      <c r="T36" s="13"/>
      <c r="W36" s="80" t="s">
        <v>36</v>
      </c>
      <c r="X36" s="81"/>
      <c r="Y36" s="80" t="s">
        <v>54</v>
      </c>
      <c r="Z36" s="81"/>
      <c r="AA36" s="80" t="s">
        <v>55</v>
      </c>
      <c r="AB36" s="81"/>
    </row>
    <row r="37" spans="2:31" x14ac:dyDescent="0.25">
      <c r="B37" s="20">
        <f t="shared" si="3"/>
        <v>19</v>
      </c>
      <c r="C37" s="1" t="s">
        <v>63</v>
      </c>
      <c r="D37" s="44">
        <f>I36</f>
        <v>35</v>
      </c>
      <c r="E37" s="44">
        <f>D37+10</f>
        <v>45</v>
      </c>
      <c r="F37" s="18">
        <v>80</v>
      </c>
      <c r="G37" s="18">
        <v>100</v>
      </c>
      <c r="H37" s="19">
        <f t="shared" si="2"/>
        <v>1</v>
      </c>
      <c r="I37" s="21">
        <v>75</v>
      </c>
      <c r="J37" s="1" t="s">
        <v>65</v>
      </c>
      <c r="M37" s="7"/>
      <c r="T37" s="13"/>
      <c r="W37" s="27" t="s">
        <v>35</v>
      </c>
      <c r="X37" s="28" t="s">
        <v>35</v>
      </c>
      <c r="Y37" s="27" t="s">
        <v>5</v>
      </c>
      <c r="Z37" s="28" t="s">
        <v>5</v>
      </c>
      <c r="AA37" s="27" t="s">
        <v>7</v>
      </c>
      <c r="AB37" s="28" t="s">
        <v>7</v>
      </c>
    </row>
    <row r="38" spans="2:31" x14ac:dyDescent="0.25">
      <c r="B38" s="50">
        <f t="shared" si="3"/>
        <v>20</v>
      </c>
      <c r="C38" s="47" t="s">
        <v>64</v>
      </c>
      <c r="D38" s="48">
        <v>0</v>
      </c>
      <c r="E38" s="48">
        <v>0.2</v>
      </c>
      <c r="F38" s="48">
        <v>0.6</v>
      </c>
      <c r="G38" s="48">
        <v>1</v>
      </c>
      <c r="H38" s="49">
        <f t="shared" si="2"/>
        <v>1</v>
      </c>
      <c r="I38" s="45">
        <v>0.5</v>
      </c>
      <c r="J38" s="47" t="s">
        <v>7</v>
      </c>
      <c r="K38" s="73">
        <f>T18+1</f>
        <v>36</v>
      </c>
      <c r="L38" s="51" t="s">
        <v>57</v>
      </c>
      <c r="M38" s="51"/>
      <c r="N38" s="51"/>
      <c r="O38" s="51"/>
      <c r="P38" s="57">
        <f>I59*I38</f>
        <v>3.3369687736779818</v>
      </c>
      <c r="Q38" s="51" t="s">
        <v>7</v>
      </c>
      <c r="R38" s="51"/>
      <c r="S38" s="51"/>
      <c r="T38" s="43">
        <f>K49+1</f>
        <v>47</v>
      </c>
      <c r="U38" s="29" t="s">
        <v>51</v>
      </c>
      <c r="V38" s="30"/>
      <c r="W38" s="31" t="s">
        <v>52</v>
      </c>
      <c r="X38" s="32" t="s">
        <v>53</v>
      </c>
      <c r="Y38" s="31" t="s">
        <v>52</v>
      </c>
      <c r="Z38" s="32" t="s">
        <v>53</v>
      </c>
      <c r="AA38" s="31" t="s">
        <v>52</v>
      </c>
      <c r="AB38" s="32" t="s">
        <v>53</v>
      </c>
      <c r="AC38" s="43">
        <f>T49+1</f>
        <v>50</v>
      </c>
      <c r="AD38" s="33" t="s">
        <v>43</v>
      </c>
    </row>
    <row r="39" spans="2:31" x14ac:dyDescent="0.25">
      <c r="B39" s="20">
        <f t="shared" si="3"/>
        <v>21</v>
      </c>
      <c r="C39" s="1" t="s">
        <v>29</v>
      </c>
      <c r="D39" s="18">
        <v>0</v>
      </c>
      <c r="E39" s="18">
        <v>3</v>
      </c>
      <c r="F39" s="18">
        <v>10</v>
      </c>
      <c r="G39" s="18">
        <v>1000000</v>
      </c>
      <c r="H39" s="19">
        <f t="shared" si="2"/>
        <v>1</v>
      </c>
      <c r="I39" s="25">
        <v>6</v>
      </c>
      <c r="J39" s="1" t="s">
        <v>50</v>
      </c>
      <c r="K39" s="43">
        <f>K38+1</f>
        <v>37</v>
      </c>
      <c r="L39" s="14" t="s">
        <v>45</v>
      </c>
      <c r="M39" s="14"/>
      <c r="N39" s="14"/>
      <c r="O39" s="14"/>
      <c r="P39" s="56">
        <f>I42*10/P38+I43+(P38-1)/P38*(I44-I45*I46)</f>
        <v>354.64048350610972</v>
      </c>
      <c r="Q39" s="14" t="s">
        <v>42</v>
      </c>
      <c r="R39" s="14"/>
      <c r="S39" s="14"/>
      <c r="U39" s="34" t="str">
        <f>IF(AND(Y39&lt;1,Z39&lt;1),"-",B13)</f>
        <v>-</v>
      </c>
      <c r="V39" s="35"/>
      <c r="W39" s="36" t="s">
        <v>7</v>
      </c>
      <c r="X39" s="37" t="s">
        <v>7</v>
      </c>
      <c r="Y39" s="58">
        <f>R59</f>
        <v>0</v>
      </c>
      <c r="Z39" s="59">
        <f>AB59</f>
        <v>0</v>
      </c>
      <c r="AA39" s="38">
        <f t="shared" ref="AA39:AB43" si="4">Y39/Y$44</f>
        <v>0</v>
      </c>
      <c r="AB39" s="39">
        <f t="shared" si="4"/>
        <v>0</v>
      </c>
      <c r="AD39" s="62">
        <f>IF(U39="-",0,I15)</f>
        <v>0</v>
      </c>
    </row>
    <row r="40" spans="2:31" x14ac:dyDescent="0.25">
      <c r="B40" s="20">
        <f t="shared" si="3"/>
        <v>22</v>
      </c>
      <c r="C40" s="1" t="s">
        <v>22</v>
      </c>
      <c r="D40" s="18">
        <v>0</v>
      </c>
      <c r="E40" s="18">
        <v>0.1</v>
      </c>
      <c r="F40" s="18">
        <v>100</v>
      </c>
      <c r="G40" s="18">
        <v>1000000</v>
      </c>
      <c r="H40" s="19">
        <f t="shared" ref="H40:H41" si="5">IF(AND(ISNUMBER(I40),E40&lt;=I40,I40&lt;=F40),1,IF(AND(ISNUMBER(I40),D40&lt;=I40,I40&lt;=G40),0,-1))</f>
        <v>1</v>
      </c>
      <c r="I40" s="25">
        <v>1</v>
      </c>
      <c r="J40" s="1" t="s">
        <v>9</v>
      </c>
      <c r="K40" s="43">
        <f>K39+1</f>
        <v>38</v>
      </c>
      <c r="L40" s="3" t="s">
        <v>46</v>
      </c>
      <c r="M40" s="3"/>
      <c r="N40" s="3"/>
      <c r="O40" s="3"/>
      <c r="P40" s="55">
        <f>(AC59+AE59+AG59)/I40</f>
        <v>7399.4253940263025</v>
      </c>
      <c r="Q40" s="3" t="s">
        <v>35</v>
      </c>
      <c r="R40" s="3"/>
      <c r="S40" s="3"/>
      <c r="U40" s="34" t="str">
        <f>B33</f>
        <v>Varmepumpe</v>
      </c>
      <c r="V40" s="35"/>
      <c r="W40" s="58">
        <f>Y40/$I40</f>
        <v>0</v>
      </c>
      <c r="X40" s="59">
        <f>Z40/$I40</f>
        <v>7399.4253940263025</v>
      </c>
      <c r="Y40" s="58">
        <v>0</v>
      </c>
      <c r="Z40" s="59">
        <f>I40*P40</f>
        <v>7399.4253940263025</v>
      </c>
      <c r="AA40" s="38">
        <f t="shared" si="4"/>
        <v>0</v>
      </c>
      <c r="AB40" s="39">
        <f t="shared" si="4"/>
        <v>0.36997126970131511</v>
      </c>
      <c r="AD40" s="62">
        <f>IF(U40="-",0,P39)</f>
        <v>354.64048350610972</v>
      </c>
      <c r="AE40" s="62">
        <f>Z48</f>
        <v>72.930879560121809</v>
      </c>
    </row>
    <row r="41" spans="2:31" x14ac:dyDescent="0.25">
      <c r="B41" s="20">
        <f t="shared" si="3"/>
        <v>23</v>
      </c>
      <c r="C41" s="1" t="s">
        <v>21</v>
      </c>
      <c r="D41" s="18">
        <v>0</v>
      </c>
      <c r="E41" s="18">
        <v>0.1</v>
      </c>
      <c r="F41" s="18">
        <v>1</v>
      </c>
      <c r="G41" s="18">
        <v>1</v>
      </c>
      <c r="H41" s="19">
        <f t="shared" si="5"/>
        <v>1</v>
      </c>
      <c r="I41" s="46">
        <v>0.9</v>
      </c>
      <c r="J41" s="1" t="s">
        <v>7</v>
      </c>
      <c r="K41" s="43">
        <f>K40+1</f>
        <v>39</v>
      </c>
      <c r="L41" s="3" t="s">
        <v>29</v>
      </c>
      <c r="M41" s="3"/>
      <c r="N41" s="3"/>
      <c r="O41" s="77">
        <f>I40*I39*1000000</f>
        <v>6000000</v>
      </c>
      <c r="P41" s="77"/>
      <c r="Q41" s="3" t="s">
        <v>31</v>
      </c>
      <c r="R41" s="3"/>
      <c r="S41" s="3"/>
      <c r="U41" s="34" t="str">
        <f>IF(AND(Y41&lt;1,Z41&lt;1),"-",I18)</f>
        <v>Gasmotor</v>
      </c>
      <c r="V41" s="35"/>
      <c r="W41" s="58">
        <f>Y41/$I19</f>
        <v>2141.5891025152346</v>
      </c>
      <c r="X41" s="59">
        <f>Z41/$I19</f>
        <v>1507.8295763721583</v>
      </c>
      <c r="Y41" s="58">
        <f>T59</f>
        <v>6424.7673075457033</v>
      </c>
      <c r="Z41" s="59">
        <f>AD59</f>
        <v>4523.488729116475</v>
      </c>
      <c r="AA41" s="38">
        <f t="shared" si="4"/>
        <v>0.32123836537728556</v>
      </c>
      <c r="AB41" s="39">
        <f t="shared" si="4"/>
        <v>0.22617443645582375</v>
      </c>
      <c r="AD41" s="62">
        <f>IF(U41="-",0,I21)</f>
        <v>400</v>
      </c>
    </row>
    <row r="42" spans="2:31" x14ac:dyDescent="0.25">
      <c r="B42" s="20">
        <f t="shared" si="3"/>
        <v>24</v>
      </c>
      <c r="C42" s="1" t="s">
        <v>37</v>
      </c>
      <c r="D42" s="18">
        <v>0</v>
      </c>
      <c r="E42" s="18">
        <v>80</v>
      </c>
      <c r="F42" s="18">
        <v>150</v>
      </c>
      <c r="G42" s="18">
        <v>1000000</v>
      </c>
      <c r="H42" s="19">
        <f>IF(AND(ISNUMBER(I42),E42&lt;=I42,I42&lt;=F42),1,IF(AND(ISNUMBER(I42),D42&lt;=I42,I42&lt;=G42),0,-1))</f>
        <v>1</v>
      </c>
      <c r="I42" s="25">
        <v>110</v>
      </c>
      <c r="J42" s="1" t="s">
        <v>49</v>
      </c>
      <c r="K42" s="43">
        <f t="shared" ref="K42:K45" si="6">K41+1</f>
        <v>40</v>
      </c>
      <c r="L42" s="3" t="s">
        <v>81</v>
      </c>
      <c r="M42" s="3"/>
      <c r="N42" s="3"/>
      <c r="O42" s="77">
        <f>Q63</f>
        <v>8833941.6333996095</v>
      </c>
      <c r="P42" s="77"/>
      <c r="Q42" s="3" t="s">
        <v>79</v>
      </c>
      <c r="R42" s="55">
        <f>O42/Y44</f>
        <v>441.69708166998106</v>
      </c>
      <c r="S42" s="55" t="s">
        <v>43</v>
      </c>
      <c r="U42" s="34" t="str">
        <f>IF(AND(Y42&lt;1,Z42&lt;1),"-",I24)</f>
        <v>Gaskedel m/eco</v>
      </c>
      <c r="V42" s="35"/>
      <c r="W42" s="58">
        <f>Y42/$I25</f>
        <v>5235.816358458068</v>
      </c>
      <c r="X42" s="59">
        <f>Z42/$I25</f>
        <v>3670.7266455489039</v>
      </c>
      <c r="Y42" s="58">
        <f>V59</f>
        <v>10471.632716916136</v>
      </c>
      <c r="Z42" s="59">
        <f>AF59</f>
        <v>7341.4532910978078</v>
      </c>
      <c r="AA42" s="38">
        <f t="shared" si="4"/>
        <v>0.52358163584580741</v>
      </c>
      <c r="AB42" s="39">
        <f t="shared" si="4"/>
        <v>0.3670726645548904</v>
      </c>
      <c r="AD42" s="62">
        <f>IF(U42="-",0,I27)</f>
        <v>450</v>
      </c>
    </row>
    <row r="43" spans="2:31" x14ac:dyDescent="0.25">
      <c r="B43" s="20">
        <f t="shared" si="3"/>
        <v>25</v>
      </c>
      <c r="C43" s="1" t="s">
        <v>38</v>
      </c>
      <c r="D43" s="18">
        <v>0</v>
      </c>
      <c r="E43" s="18">
        <v>10</v>
      </c>
      <c r="F43" s="18">
        <v>50</v>
      </c>
      <c r="G43" s="18">
        <v>1000000</v>
      </c>
      <c r="H43" s="19">
        <f>IF(AND(ISNUMBER(I43),E43&lt;=I43,I43&lt;=F43),1,IF(AND(ISNUMBER(I43),D43&lt;=I43,I43&lt;=G43),0,-1))</f>
        <v>1</v>
      </c>
      <c r="I43" s="21">
        <v>25</v>
      </c>
      <c r="J43" s="1" t="s">
        <v>42</v>
      </c>
      <c r="K43" s="43">
        <f t="shared" si="6"/>
        <v>41</v>
      </c>
      <c r="L43" s="51" t="s">
        <v>82</v>
      </c>
      <c r="M43" s="51"/>
      <c r="N43" s="51"/>
      <c r="O43" s="78">
        <f>AA63</f>
        <v>8105001.5649251854</v>
      </c>
      <c r="P43" s="78"/>
      <c r="Q43" s="51" t="s">
        <v>79</v>
      </c>
      <c r="R43" s="72">
        <f>O43/Z44</f>
        <v>405.25007824625925</v>
      </c>
      <c r="S43" s="72" t="s">
        <v>43</v>
      </c>
      <c r="U43" s="34" t="str">
        <f>IF(AND(Y43&lt;1,Z43&lt;1),"-",I30)</f>
        <v>Gaskedel u/eco</v>
      </c>
      <c r="V43" s="35"/>
      <c r="W43" s="36" t="s">
        <v>7</v>
      </c>
      <c r="X43" s="37" t="s">
        <v>7</v>
      </c>
      <c r="Y43" s="58">
        <f>X59</f>
        <v>3103.5999755381358</v>
      </c>
      <c r="Z43" s="59">
        <f>AH59</f>
        <v>735.63258575941404</v>
      </c>
      <c r="AA43" s="38">
        <f t="shared" si="4"/>
        <v>0.155179998776907</v>
      </c>
      <c r="AB43" s="39">
        <f t="shared" si="4"/>
        <v>3.6781629287970699E-2</v>
      </c>
      <c r="AD43" s="63">
        <f>IF(U43="-",0,I31)</f>
        <v>500</v>
      </c>
    </row>
    <row r="44" spans="2:31" x14ac:dyDescent="0.25">
      <c r="B44" s="20">
        <f t="shared" si="3"/>
        <v>26</v>
      </c>
      <c r="C44" s="1" t="s">
        <v>73</v>
      </c>
      <c r="D44" s="18">
        <v>0</v>
      </c>
      <c r="E44" s="18">
        <v>0</v>
      </c>
      <c r="F44" s="18">
        <v>500</v>
      </c>
      <c r="G44" s="18">
        <v>1000000</v>
      </c>
      <c r="H44" s="19">
        <f>IF(AND(ISNUMBER(I44),E44&lt;=I44,I44&lt;=F44),1,IF(AND(ISNUMBER(I44),D44&lt;=I44,I44&lt;=G44),0,-1))</f>
        <v>1</v>
      </c>
      <c r="I44" s="21">
        <v>0</v>
      </c>
      <c r="J44" s="1" t="s">
        <v>41</v>
      </c>
      <c r="K44" s="43">
        <f t="shared" si="6"/>
        <v>42</v>
      </c>
      <c r="L44" s="3" t="s">
        <v>30</v>
      </c>
      <c r="M44" s="3"/>
      <c r="N44" s="3"/>
      <c r="O44" s="77">
        <f>O42-O43</f>
        <v>728940.06847442407</v>
      </c>
      <c r="P44" s="77"/>
      <c r="Q44" s="3" t="s">
        <v>79</v>
      </c>
      <c r="R44" s="55">
        <f>O44/Z44</f>
        <v>36.447003423721206</v>
      </c>
      <c r="S44" s="55" t="s">
        <v>43</v>
      </c>
      <c r="U44" s="29" t="s">
        <v>56</v>
      </c>
      <c r="V44" s="30"/>
      <c r="W44" s="31"/>
      <c r="X44" s="32"/>
      <c r="Y44" s="60">
        <f>SUM(Y39:Y43)</f>
        <v>19999.999999999975</v>
      </c>
      <c r="Z44" s="61">
        <f>SUM(Z39:Z43)</f>
        <v>20000</v>
      </c>
      <c r="AA44" s="40">
        <f t="shared" ref="AA44:AB44" si="7">SUM(AA39:AA43)</f>
        <v>1</v>
      </c>
      <c r="AB44" s="41">
        <f t="shared" si="7"/>
        <v>1</v>
      </c>
    </row>
    <row r="45" spans="2:31" x14ac:dyDescent="0.25">
      <c r="B45" s="20">
        <f t="shared" si="3"/>
        <v>27</v>
      </c>
      <c r="C45" s="1" t="s">
        <v>40</v>
      </c>
      <c r="D45" s="18">
        <v>0</v>
      </c>
      <c r="E45" s="18">
        <v>0</v>
      </c>
      <c r="F45" s="18">
        <v>500</v>
      </c>
      <c r="G45" s="18">
        <v>1000000</v>
      </c>
      <c r="H45" s="19">
        <f>IF(AND(ISNUMBER(I45),E45&lt;=I45,I45&lt;=F45),1,IF(AND(ISNUMBER(I45),D45&lt;=I45,I45&lt;=G45),0,-1))</f>
        <v>1</v>
      </c>
      <c r="I45" s="21">
        <v>300</v>
      </c>
      <c r="J45" s="1" t="s">
        <v>41</v>
      </c>
      <c r="K45" s="43">
        <f t="shared" si="6"/>
        <v>43</v>
      </c>
      <c r="L45" s="14" t="s">
        <v>32</v>
      </c>
      <c r="M45" s="14"/>
      <c r="N45" s="14"/>
      <c r="O45" s="14"/>
      <c r="P45" s="54">
        <f>O41/O44</f>
        <v>8.2311293609599652</v>
      </c>
      <c r="Q45" s="14" t="s">
        <v>33</v>
      </c>
      <c r="R45" s="14"/>
      <c r="S45" s="14"/>
    </row>
    <row r="46" spans="2:31" x14ac:dyDescent="0.25">
      <c r="B46" s="50">
        <f t="shared" si="3"/>
        <v>28</v>
      </c>
      <c r="C46" s="47" t="s">
        <v>61</v>
      </c>
      <c r="D46" s="48">
        <v>0</v>
      </c>
      <c r="E46" s="48">
        <v>0</v>
      </c>
      <c r="F46" s="48">
        <v>1</v>
      </c>
      <c r="G46" s="48">
        <v>1</v>
      </c>
      <c r="H46" s="49">
        <f t="shared" ref="H46" si="8">IF(AND(ISNUMBER(I46),E46&lt;=I46,I46&lt;=F46),1,IF(AND(ISNUMBER(I46),D46&lt;=I46,I46&lt;=G46),0,-1))</f>
        <v>1</v>
      </c>
      <c r="I46" s="45">
        <v>0</v>
      </c>
      <c r="J46" s="47" t="s">
        <v>7</v>
      </c>
      <c r="K46" s="74"/>
      <c r="L46" s="47"/>
      <c r="M46" s="47"/>
      <c r="N46" s="47"/>
      <c r="O46" s="47"/>
      <c r="P46" s="47"/>
      <c r="Q46" s="47"/>
      <c r="R46" s="47"/>
      <c r="S46" s="47"/>
    </row>
    <row r="47" spans="2:31" x14ac:dyDescent="0.25">
      <c r="B47" s="20">
        <f t="shared" si="3"/>
        <v>29</v>
      </c>
      <c r="C47" s="1" t="s">
        <v>44</v>
      </c>
      <c r="D47" s="18">
        <v>0</v>
      </c>
      <c r="E47" s="18">
        <v>15</v>
      </c>
      <c r="F47" s="18">
        <v>20</v>
      </c>
      <c r="G47" s="18">
        <v>30</v>
      </c>
      <c r="H47" s="19">
        <f>IF(AND(ISNUMBER(I47),E47&lt;=I47,I47&lt;=F47),1,IF(AND(ISNUMBER(I47),D47&lt;=I47,I47&lt;=G47),0,-1))</f>
        <v>1</v>
      </c>
      <c r="I47" s="21">
        <v>15</v>
      </c>
      <c r="J47" s="1" t="s">
        <v>33</v>
      </c>
      <c r="K47" s="43">
        <f>K45+1</f>
        <v>44</v>
      </c>
      <c r="L47" s="3" t="s">
        <v>47</v>
      </c>
      <c r="M47" s="3"/>
      <c r="N47" s="3"/>
      <c r="O47" s="3"/>
      <c r="P47" s="6">
        <f>IRR(J65:J95)</f>
        <v>8.6476523687243789E-2</v>
      </c>
      <c r="Q47" s="3" t="s">
        <v>48</v>
      </c>
      <c r="R47" s="3"/>
      <c r="S47" s="3"/>
    </row>
    <row r="48" spans="2:31" x14ac:dyDescent="0.25">
      <c r="B48" s="20">
        <f t="shared" si="3"/>
        <v>30</v>
      </c>
      <c r="C48" s="1" t="s">
        <v>74</v>
      </c>
      <c r="D48" s="18">
        <v>0</v>
      </c>
      <c r="E48" s="18">
        <v>5</v>
      </c>
      <c r="F48" s="44">
        <f>I47</f>
        <v>15</v>
      </c>
      <c r="G48" s="18">
        <v>30</v>
      </c>
      <c r="H48" s="19">
        <f t="shared" ref="H48:H49" si="9">IF(AND(ISNUMBER(I48),E48&lt;=I48,I48&lt;=F48),1,IF(AND(ISNUMBER(I48),D48&lt;=I48,I48&lt;=G48),0,-1))</f>
        <v>1</v>
      </c>
      <c r="I48" s="21">
        <v>15</v>
      </c>
      <c r="J48" s="1" t="s">
        <v>33</v>
      </c>
      <c r="K48" s="43">
        <f>K47+1</f>
        <v>45</v>
      </c>
      <c r="L48" s="3" t="s">
        <v>76</v>
      </c>
      <c r="M48" s="3"/>
      <c r="N48" s="3"/>
      <c r="O48" s="77">
        <f>PMT(I49,I48,-O41)</f>
        <v>539646.60222583916</v>
      </c>
      <c r="P48" s="77"/>
      <c r="Q48" s="3" t="s">
        <v>80</v>
      </c>
      <c r="R48" s="67"/>
      <c r="S48" s="67"/>
      <c r="T48" s="43">
        <f>T38+1</f>
        <v>48</v>
      </c>
      <c r="Z48" s="70">
        <f>O48/Z40</f>
        <v>72.930879560121809</v>
      </c>
      <c r="AA48" s="71" t="str">
        <f>Q39</f>
        <v>kr./MWh-varme</v>
      </c>
      <c r="AB48" s="71"/>
    </row>
    <row r="49" spans="2:36" x14ac:dyDescent="0.25">
      <c r="B49" s="20">
        <f t="shared" si="3"/>
        <v>31</v>
      </c>
      <c r="C49" s="1" t="s">
        <v>75</v>
      </c>
      <c r="D49" s="18">
        <v>0</v>
      </c>
      <c r="E49" s="18">
        <v>0</v>
      </c>
      <c r="F49" s="18">
        <v>0.1</v>
      </c>
      <c r="G49" s="18">
        <v>1</v>
      </c>
      <c r="H49" s="19">
        <f t="shared" si="9"/>
        <v>1</v>
      </c>
      <c r="I49" s="22">
        <v>0.04</v>
      </c>
      <c r="J49" s="1" t="s">
        <v>7</v>
      </c>
      <c r="K49" s="43">
        <f>K48+1</f>
        <v>46</v>
      </c>
      <c r="L49" s="14" t="s">
        <v>77</v>
      </c>
      <c r="M49" s="14"/>
      <c r="N49" s="14"/>
      <c r="O49" s="79">
        <f>O44-O48</f>
        <v>189293.46624858491</v>
      </c>
      <c r="P49" s="79"/>
      <c r="Q49" s="14" t="s">
        <v>31</v>
      </c>
      <c r="R49" s="14"/>
      <c r="S49" s="14"/>
      <c r="T49" s="43">
        <f>T48+1</f>
        <v>49</v>
      </c>
      <c r="U49" s="3" t="s">
        <v>78</v>
      </c>
      <c r="V49" s="3"/>
      <c r="W49" s="3"/>
      <c r="X49" s="3"/>
      <c r="Y49" s="3"/>
      <c r="Z49" s="68">
        <f>P39+Z48</f>
        <v>427.57136306623153</v>
      </c>
      <c r="AA49" s="69" t="str">
        <f>AA48</f>
        <v>kr./MWh-varme</v>
      </c>
      <c r="AB49" s="69"/>
    </row>
    <row r="50" spans="2:36" x14ac:dyDescent="0.25">
      <c r="I50" s="24"/>
    </row>
    <row r="51" spans="2:36" x14ac:dyDescent="0.25">
      <c r="I51" s="24"/>
    </row>
    <row r="52" spans="2:36" x14ac:dyDescent="0.25">
      <c r="I52" s="24"/>
    </row>
    <row r="53" spans="2:36" x14ac:dyDescent="0.25">
      <c r="I53" s="24"/>
    </row>
    <row r="55" spans="2:36" hidden="1" x14ac:dyDescent="0.25">
      <c r="M55" s="2" t="s">
        <v>10</v>
      </c>
      <c r="N55" s="2"/>
      <c r="Q55" s="3" t="s">
        <v>11</v>
      </c>
      <c r="R55" s="3"/>
      <c r="S55" s="3"/>
      <c r="T55" s="3"/>
      <c r="U55" s="3"/>
      <c r="V55" s="3"/>
      <c r="W55" s="3"/>
      <c r="X55" s="3"/>
      <c r="AA55" s="3" t="s">
        <v>13</v>
      </c>
      <c r="AB55" s="3"/>
      <c r="AC55" s="3"/>
      <c r="AD55" s="3"/>
      <c r="AE55" s="3"/>
      <c r="AF55" s="3"/>
      <c r="AG55" s="3"/>
      <c r="AH55" s="3"/>
    </row>
    <row r="56" spans="2:36" hidden="1" x14ac:dyDescent="0.25">
      <c r="C56" s="4" t="s">
        <v>71</v>
      </c>
      <c r="D56" s="4"/>
      <c r="E56" s="4"/>
      <c r="F56" s="4"/>
      <c r="G56" s="4"/>
      <c r="H56" s="4"/>
      <c r="I56" s="52">
        <v>273.14999999999998</v>
      </c>
      <c r="J56" s="4" t="s">
        <v>72</v>
      </c>
      <c r="M56" s="2"/>
      <c r="N56" s="2"/>
      <c r="Q56" s="3"/>
      <c r="R56" s="3"/>
      <c r="S56" s="3"/>
      <c r="T56" s="3"/>
      <c r="U56" s="3"/>
      <c r="V56" s="3"/>
      <c r="W56" s="3"/>
      <c r="X56" s="3"/>
      <c r="AA56" s="3"/>
      <c r="AB56" s="3"/>
      <c r="AC56" s="3"/>
      <c r="AD56" s="3"/>
      <c r="AE56" s="3"/>
      <c r="AF56" s="3"/>
      <c r="AG56" s="3"/>
      <c r="AH56" s="3"/>
    </row>
    <row r="57" spans="2:36" s="4" customFormat="1" hidden="1" x14ac:dyDescent="0.25">
      <c r="B57" s="12"/>
      <c r="C57" s="4" t="s">
        <v>66</v>
      </c>
      <c r="D57" s="18"/>
      <c r="E57" s="18"/>
      <c r="F57" s="18"/>
      <c r="G57" s="18"/>
      <c r="H57" s="19"/>
      <c r="I57" s="53">
        <f>(I34-I35)/LN((I34+I56)/MAX(1,I35+I56))</f>
        <v>278.63534539695212</v>
      </c>
      <c r="J57" s="1" t="s">
        <v>72</v>
      </c>
      <c r="M57" s="5"/>
      <c r="N57" s="5">
        <f>N59/M59</f>
        <v>6.1569974888819587E-2</v>
      </c>
      <c r="O57" s="4" t="s">
        <v>14</v>
      </c>
      <c r="Q57" s="6">
        <f>SUM(R57:X57)</f>
        <v>0.99999999999999878</v>
      </c>
      <c r="R57" s="6">
        <f>R59/$Q59</f>
        <v>0</v>
      </c>
      <c r="S57" s="6">
        <f t="shared" ref="S57" si="10">S59/$Q59</f>
        <v>0</v>
      </c>
      <c r="T57" s="6">
        <f>T59/$Q59</f>
        <v>0.32123836537728517</v>
      </c>
      <c r="U57" s="6">
        <f t="shared" ref="U57:X57" si="11">U59/$Q59</f>
        <v>0</v>
      </c>
      <c r="V57" s="6">
        <f t="shared" si="11"/>
        <v>0.52358163584580675</v>
      </c>
      <c r="W57" s="6">
        <f t="shared" si="11"/>
        <v>0</v>
      </c>
      <c r="X57" s="6">
        <f t="shared" si="11"/>
        <v>0.1551799987769068</v>
      </c>
      <c r="AA57" s="6">
        <f>SUM(AB57:AH57)</f>
        <v>1</v>
      </c>
      <c r="AB57" s="6">
        <f>AB59/$Q59</f>
        <v>0</v>
      </c>
      <c r="AC57" s="6">
        <f t="shared" ref="AC57" si="12">AC59/$Q59</f>
        <v>0.36997126970131511</v>
      </c>
      <c r="AD57" s="6">
        <f>AD59/$Q59</f>
        <v>0.22617443645582375</v>
      </c>
      <c r="AE57" s="6">
        <f t="shared" ref="AE57:AG57" si="13">AE59/$Q59</f>
        <v>0</v>
      </c>
      <c r="AF57" s="6">
        <f t="shared" si="13"/>
        <v>0.3670726645548904</v>
      </c>
      <c r="AG57" s="6">
        <f t="shared" si="13"/>
        <v>0</v>
      </c>
      <c r="AH57" s="6">
        <f>AH59/$Q59</f>
        <v>3.6781629287970699E-2</v>
      </c>
    </row>
    <row r="58" spans="2:36" hidden="1" x14ac:dyDescent="0.25">
      <c r="C58" s="1" t="s">
        <v>67</v>
      </c>
      <c r="I58" s="53">
        <f>(I37-I36)/LN((I37+I56)/MAX(1,I36+I56))</f>
        <v>327.74327848070544</v>
      </c>
      <c r="J58" s="7" t="s">
        <v>72</v>
      </c>
      <c r="M58" s="2">
        <f>AVERAGE(M66:M430)</f>
        <v>13.013698751598183</v>
      </c>
      <c r="N58" s="2">
        <f>AVERAGE(N66:N430)</f>
        <v>0.80125310534656291</v>
      </c>
      <c r="O58" s="1" t="s">
        <v>9</v>
      </c>
      <c r="Q58" s="3"/>
      <c r="R58" s="3">
        <f>AVERAGE(R66:R430)</f>
        <v>0</v>
      </c>
      <c r="S58" s="3">
        <f t="shared" ref="S58" si="14">AVERAGE(S66:S430)</f>
        <v>0</v>
      </c>
      <c r="T58" s="3">
        <f t="shared" ref="T58" si="15">AVERAGE(T66:T430)</f>
        <v>0.73342092551891591</v>
      </c>
      <c r="U58" s="3">
        <f t="shared" ref="U58:X58" si="16">AVERAGE(U66:U430)</f>
        <v>0</v>
      </c>
      <c r="V58" s="3">
        <f t="shared" si="16"/>
        <v>1.1953918626616593</v>
      </c>
      <c r="W58" s="3">
        <f t="shared" si="16"/>
        <v>0</v>
      </c>
      <c r="X58" s="3">
        <f t="shared" si="16"/>
        <v>0.3542922346504721</v>
      </c>
      <c r="AA58" s="3"/>
      <c r="AB58" s="3">
        <f>AVERAGE(AB66:AB430)</f>
        <v>0</v>
      </c>
      <c r="AC58" s="3">
        <f t="shared" ref="AC58" si="17">AVERAGE(AC66:AC430)</f>
        <v>0.84468326415825368</v>
      </c>
      <c r="AD58" s="3">
        <f t="shared" ref="AD58:AH58" si="18">AVERAGE(AD66:AD430)</f>
        <v>0.51637999190827344</v>
      </c>
      <c r="AE58" s="3">
        <f t="shared" ref="AE58:AG58" si="19">AVERAGE(AE66:AE430)</f>
        <v>0</v>
      </c>
      <c r="AF58" s="3">
        <f t="shared" si="19"/>
        <v>0.83806544418924744</v>
      </c>
      <c r="AG58" s="3">
        <f t="shared" si="19"/>
        <v>0</v>
      </c>
      <c r="AH58" s="3">
        <f t="shared" si="18"/>
        <v>8.3976322575275569E-2</v>
      </c>
    </row>
    <row r="59" spans="2:36" s="7" customFormat="1" hidden="1" x14ac:dyDescent="0.25">
      <c r="B59" s="12"/>
      <c r="C59" s="7" t="s">
        <v>70</v>
      </c>
      <c r="D59" s="18"/>
      <c r="E59" s="18"/>
      <c r="F59" s="18"/>
      <c r="G59" s="18"/>
      <c r="H59" s="19"/>
      <c r="I59" s="53">
        <f>I58/MAX(1,I58-I57)</f>
        <v>6.6739375473559637</v>
      </c>
      <c r="J59" s="1" t="s">
        <v>7</v>
      </c>
      <c r="M59" s="8">
        <f>M58*8760</f>
        <v>114000.00106400008</v>
      </c>
      <c r="N59" s="8">
        <f>N58*8760</f>
        <v>7018.9772028358911</v>
      </c>
      <c r="O59" s="7" t="s">
        <v>5</v>
      </c>
      <c r="Q59" s="9">
        <f>I10</f>
        <v>20000</v>
      </c>
      <c r="R59" s="9">
        <f>R58*8760</f>
        <v>0</v>
      </c>
      <c r="S59" s="9">
        <f t="shared" ref="S59:U59" si="20">S58*8760</f>
        <v>0</v>
      </c>
      <c r="T59" s="9">
        <f t="shared" ref="T59" si="21">T58*8760</f>
        <v>6424.7673075457033</v>
      </c>
      <c r="U59" s="9">
        <f t="shared" si="20"/>
        <v>0</v>
      </c>
      <c r="V59" s="9">
        <f t="shared" ref="V59" si="22">V58*8760</f>
        <v>10471.632716916136</v>
      </c>
      <c r="W59" s="9">
        <f t="shared" ref="W59" si="23">W58*8760</f>
        <v>0</v>
      </c>
      <c r="X59" s="9">
        <f t="shared" ref="X59" si="24">X58*8760</f>
        <v>3103.5999755381358</v>
      </c>
      <c r="AA59" s="9">
        <f>Q59</f>
        <v>20000</v>
      </c>
      <c r="AB59" s="9">
        <f>AB58*8760</f>
        <v>0</v>
      </c>
      <c r="AC59" s="9">
        <f t="shared" ref="AC59" si="25">AC58*8760</f>
        <v>7399.4253940263025</v>
      </c>
      <c r="AD59" s="9">
        <f t="shared" ref="AD59:AG59" si="26">AD58*8760</f>
        <v>4523.488729116475</v>
      </c>
      <c r="AE59" s="9">
        <f t="shared" si="26"/>
        <v>0</v>
      </c>
      <c r="AF59" s="9">
        <f t="shared" si="26"/>
        <v>7341.4532910978078</v>
      </c>
      <c r="AG59" s="9">
        <f t="shared" si="26"/>
        <v>0</v>
      </c>
      <c r="AH59" s="9">
        <f t="shared" ref="AH59" si="27">AH58*8760</f>
        <v>735.63258575941404</v>
      </c>
    </row>
    <row r="60" spans="2:36" hidden="1" x14ac:dyDescent="0.25">
      <c r="C60" s="4" t="s">
        <v>66</v>
      </c>
      <c r="I60" s="53">
        <f>I57-I56</f>
        <v>5.4853453969521411</v>
      </c>
      <c r="J60" s="1" t="s">
        <v>65</v>
      </c>
      <c r="M60" s="10">
        <v>0.65</v>
      </c>
      <c r="N60" s="8">
        <v>15000</v>
      </c>
      <c r="O60" s="1" t="s">
        <v>15</v>
      </c>
      <c r="Q60" s="11">
        <f>I11</f>
        <v>0.7</v>
      </c>
      <c r="R60" s="9">
        <f>I14</f>
        <v>0</v>
      </c>
      <c r="S60" s="2">
        <v>0</v>
      </c>
      <c r="T60" s="3">
        <f>I19*I20</f>
        <v>0.75</v>
      </c>
      <c r="U60" s="2">
        <v>0</v>
      </c>
      <c r="V60" s="3">
        <f>I25*I26</f>
        <v>2</v>
      </c>
      <c r="W60" s="2">
        <v>0</v>
      </c>
      <c r="X60" s="3"/>
      <c r="AA60" s="11">
        <f>Q60</f>
        <v>0.7</v>
      </c>
      <c r="AB60" s="9">
        <f>R60</f>
        <v>0</v>
      </c>
      <c r="AC60" s="3">
        <f>IF(P39&lt;I21,I40*I41,0)</f>
        <v>0.9</v>
      </c>
      <c r="AD60" s="3">
        <f>T60</f>
        <v>0.75</v>
      </c>
      <c r="AE60" s="3">
        <f>IF(P39&lt;I27,I40*I41-AC60,0)</f>
        <v>0</v>
      </c>
      <c r="AF60" s="3">
        <f t="shared" ref="AF60" si="28">V60</f>
        <v>2</v>
      </c>
      <c r="AG60" s="3">
        <f>IF(P39&lt;I31,I40*I41-AC60-AE60,0)</f>
        <v>0</v>
      </c>
      <c r="AH60" s="3"/>
    </row>
    <row r="61" spans="2:36" s="7" customFormat="1" hidden="1" x14ac:dyDescent="0.25">
      <c r="B61" s="12"/>
      <c r="C61" s="1" t="s">
        <v>67</v>
      </c>
      <c r="D61" s="18"/>
      <c r="E61" s="18"/>
      <c r="F61" s="18"/>
      <c r="G61" s="18"/>
      <c r="H61" s="19"/>
      <c r="I61" s="53">
        <f>I58-I56</f>
        <v>54.593278480705465</v>
      </c>
      <c r="J61" s="1" t="s">
        <v>65</v>
      </c>
      <c r="M61" s="8"/>
      <c r="N61" s="8">
        <f>N59/N60*1000</f>
        <v>467.93181352239276</v>
      </c>
      <c r="O61" s="7" t="s">
        <v>16</v>
      </c>
      <c r="Q61" s="9"/>
      <c r="R61" s="9" t="e">
        <f>R59/R60*1000</f>
        <v>#DIV/0!</v>
      </c>
      <c r="S61" s="9"/>
      <c r="T61" s="9"/>
      <c r="U61" s="9"/>
      <c r="V61" s="9"/>
      <c r="W61" s="9"/>
      <c r="X61" s="9"/>
      <c r="AA61" s="9"/>
      <c r="AB61" s="9" t="e">
        <f>AB59/AB60*1000</f>
        <v>#DIV/0!</v>
      </c>
      <c r="AC61" s="9"/>
      <c r="AD61" s="9"/>
      <c r="AE61" s="9"/>
      <c r="AF61" s="9"/>
      <c r="AG61" s="9"/>
      <c r="AH61" s="9"/>
      <c r="AJ61" s="1"/>
    </row>
    <row r="62" spans="2:36" hidden="1" x14ac:dyDescent="0.25"/>
    <row r="63" spans="2:36" s="7" customFormat="1" hidden="1" x14ac:dyDescent="0.25">
      <c r="B63" s="12"/>
      <c r="D63" s="18"/>
      <c r="E63" s="18"/>
      <c r="F63" s="18"/>
      <c r="G63" s="18"/>
      <c r="H63" s="19"/>
      <c r="I63" s="24"/>
      <c r="Q63" s="7">
        <f>SUM(R63:X63)</f>
        <v>8833941.6333996095</v>
      </c>
      <c r="R63" s="7">
        <f>R59*$I15</f>
        <v>0</v>
      </c>
      <c r="S63" s="7">
        <f>S59*$P39</f>
        <v>0</v>
      </c>
      <c r="T63" s="7">
        <f>T59*$I21</f>
        <v>2569906.9230182813</v>
      </c>
      <c r="U63" s="7">
        <f>U59*$P39</f>
        <v>0</v>
      </c>
      <c r="V63" s="7">
        <f>V59*$I27</f>
        <v>4712234.7226122608</v>
      </c>
      <c r="W63" s="7">
        <f>W59*$P39</f>
        <v>0</v>
      </c>
      <c r="X63" s="7">
        <f>X59*$I31</f>
        <v>1551799.987769068</v>
      </c>
      <c r="AA63" s="7">
        <f>SUM(AB63:AH63)</f>
        <v>8105001.5649251854</v>
      </c>
      <c r="AB63" s="7">
        <f>AB59*$I15</f>
        <v>0</v>
      </c>
      <c r="AC63" s="7">
        <f>AC59*$P39</f>
        <v>2624135.7994048744</v>
      </c>
      <c r="AD63" s="7">
        <f>AD59*$I21</f>
        <v>1809395.4916465899</v>
      </c>
      <c r="AE63" s="7">
        <f>AE59*$P39</f>
        <v>0</v>
      </c>
      <c r="AF63" s="7">
        <f>AF59*$I27</f>
        <v>3303653.9809940136</v>
      </c>
      <c r="AG63" s="7">
        <f>AG59*$P39</f>
        <v>0</v>
      </c>
      <c r="AH63" s="7">
        <f>AH59*$I31</f>
        <v>367816.29287970701</v>
      </c>
    </row>
    <row r="65" spans="2:34" s="13" customFormat="1" x14ac:dyDescent="0.25">
      <c r="B65" s="12"/>
      <c r="D65" s="15"/>
      <c r="E65" s="15"/>
      <c r="F65" s="15"/>
      <c r="G65" s="15"/>
      <c r="H65" s="16"/>
      <c r="I65" s="42"/>
      <c r="J65" s="64">
        <f>-O41</f>
        <v>-6000000</v>
      </c>
      <c r="L65" s="65" t="s">
        <v>2</v>
      </c>
      <c r="M65" s="65" t="s">
        <v>0</v>
      </c>
      <c r="N65" s="65" t="s">
        <v>1</v>
      </c>
      <c r="P65" s="66" t="str">
        <f>L65</f>
        <v>Dag</v>
      </c>
      <c r="Q65" s="66" t="s">
        <v>0</v>
      </c>
      <c r="R65" s="66" t="str">
        <f>U39</f>
        <v>-</v>
      </c>
      <c r="S65" s="66" t="str">
        <f>U40</f>
        <v>Varmepumpe</v>
      </c>
      <c r="T65" s="66" t="str">
        <f>U41</f>
        <v>Gasmotor</v>
      </c>
      <c r="U65" s="66" t="str">
        <f>U40</f>
        <v>Varmepumpe</v>
      </c>
      <c r="V65" s="66" t="str">
        <f>U42</f>
        <v>Gaskedel m/eco</v>
      </c>
      <c r="W65" s="66" t="str">
        <f>U40</f>
        <v>Varmepumpe</v>
      </c>
      <c r="X65" s="66" t="str">
        <f>U43</f>
        <v>Gaskedel u/eco</v>
      </c>
      <c r="Z65" s="66" t="str">
        <f>P65</f>
        <v>Dag</v>
      </c>
      <c r="AA65" s="66" t="str">
        <f t="shared" ref="AA65:AH65" si="29">Q65</f>
        <v>Varmebehov</v>
      </c>
      <c r="AB65" s="66" t="str">
        <f t="shared" si="29"/>
        <v>-</v>
      </c>
      <c r="AC65" s="66" t="str">
        <f t="shared" si="29"/>
        <v>Varmepumpe</v>
      </c>
      <c r="AD65" s="66" t="str">
        <f t="shared" si="29"/>
        <v>Gasmotor</v>
      </c>
      <c r="AE65" s="66" t="str">
        <f t="shared" si="29"/>
        <v>Varmepumpe</v>
      </c>
      <c r="AF65" s="66" t="str">
        <f t="shared" si="29"/>
        <v>Gaskedel m/eco</v>
      </c>
      <c r="AG65" s="66" t="str">
        <f t="shared" si="29"/>
        <v>Varmepumpe</v>
      </c>
      <c r="AH65" s="66" t="str">
        <f t="shared" si="29"/>
        <v>Gaskedel u/eco</v>
      </c>
    </row>
    <row r="66" spans="2:34" x14ac:dyDescent="0.25">
      <c r="J66" s="9">
        <f t="shared" ref="J66:J95" si="30">IF($I$47&gt;=L66,$O$44,0)</f>
        <v>728940.06847442407</v>
      </c>
      <c r="L66" s="8">
        <v>1</v>
      </c>
      <c r="M66" s="2">
        <v>29.156144000000022</v>
      </c>
      <c r="N66" s="2">
        <v>0</v>
      </c>
      <c r="P66" s="9">
        <f t="shared" ref="P66:P129" si="31">L66</f>
        <v>1</v>
      </c>
      <c r="Q66" s="3">
        <f>((M66-M$58)*(Q$60/M$60)+M$58)*(Q$59/M$59)</f>
        <v>5.3329596971677056</v>
      </c>
      <c r="R66" s="3">
        <f>MIN(Q66,N66*(R$60/N$60))</f>
        <v>0</v>
      </c>
      <c r="S66" s="3">
        <f>MAX(0,MIN(S$60,$Q66-SUM($R66:R66)))</f>
        <v>0</v>
      </c>
      <c r="T66" s="3">
        <f>MAX(0,MIN(T$60,$Q66-SUM($R66:S66)))</f>
        <v>0.75</v>
      </c>
      <c r="U66" s="3">
        <f>MAX(0,MIN(U$60,$Q66-SUM($R66:T66)))</f>
        <v>0</v>
      </c>
      <c r="V66" s="3">
        <f>MAX(0,MIN(V$60,$Q66-SUM($R66:U66)))</f>
        <v>2</v>
      </c>
      <c r="W66" s="3">
        <f>MAX(0,MIN(W$60,$Q66-SUM($R66:V66)))</f>
        <v>0</v>
      </c>
      <c r="X66" s="3">
        <f>MAX(0,MIN(X$60,$Q66-SUM($R66:W66)))</f>
        <v>2.5829596971677056</v>
      </c>
      <c r="Z66" s="9">
        <f>P66</f>
        <v>1</v>
      </c>
      <c r="AA66" s="3">
        <f>Q66</f>
        <v>5.3329596971677056</v>
      </c>
      <c r="AB66" s="3">
        <f t="shared" ref="AB66:AB129" si="32">R66</f>
        <v>0</v>
      </c>
      <c r="AC66" s="3">
        <f>MAX(0,MIN(AC$60,$AA66-SUM($AB66:AB66)))</f>
        <v>0.9</v>
      </c>
      <c r="AD66" s="3">
        <f>MAX(0,MIN(AD$60,$AA66-SUM($AB66:AC66)))</f>
        <v>0.75</v>
      </c>
      <c r="AE66" s="3">
        <f>MAX(0,MIN(AE$60,$AA66-SUM($AB66:AD66)))</f>
        <v>0</v>
      </c>
      <c r="AF66" s="3">
        <f>MAX(0,MIN(AF$60,$AA66-SUM($AB66:AE66)))</f>
        <v>2</v>
      </c>
      <c r="AG66" s="3">
        <f>MAX(0,MIN(AG$60,$AA66-SUM($AB66:AF66)))</f>
        <v>0</v>
      </c>
      <c r="AH66" s="3">
        <f>MAX(0,MIN(AH$60,$AA66-SUM($AB66:AG66)))</f>
        <v>1.6829596971677057</v>
      </c>
    </row>
    <row r="67" spans="2:34" x14ac:dyDescent="0.25">
      <c r="J67" s="9">
        <f t="shared" si="30"/>
        <v>728940.06847442407</v>
      </c>
      <c r="L67" s="8">
        <f>L66+1</f>
        <v>2</v>
      </c>
      <c r="M67" s="2">
        <v>28.810835000000001</v>
      </c>
      <c r="N67" s="2">
        <v>0</v>
      </c>
      <c r="P67" s="9">
        <f t="shared" si="31"/>
        <v>2</v>
      </c>
      <c r="Q67" s="3">
        <f t="shared" ref="Q67:Q130" si="33">((M67-M$58)*(Q$60/M$60)+M$58)*(Q$59/M$59)</f>
        <v>5.2677191309749931</v>
      </c>
      <c r="R67" s="3">
        <f t="shared" ref="R67:R130" si="34">MIN(Q67,N67*(R$60/N$60))</f>
        <v>0</v>
      </c>
      <c r="S67" s="3">
        <f>MAX(0,MIN(S$60,$Q67-SUM($R67:R67)))</f>
        <v>0</v>
      </c>
      <c r="T67" s="3">
        <f>MAX(0,MIN(T$60,$Q67-SUM($R67:S67)))</f>
        <v>0.75</v>
      </c>
      <c r="U67" s="3">
        <f>MAX(0,MIN(U$60,$Q67-SUM($R67:T67)))</f>
        <v>0</v>
      </c>
      <c r="V67" s="3">
        <f>MAX(0,MIN(V$60,$Q67-SUM($R67:U67)))</f>
        <v>2</v>
      </c>
      <c r="W67" s="3">
        <f>MAX(0,MIN(W$60,$Q67-SUM($R67:V67)))</f>
        <v>0</v>
      </c>
      <c r="X67" s="3">
        <f>MAX(0,MIN(X$60,$Q67-SUM($R67:W67)))</f>
        <v>2.5177191309749931</v>
      </c>
      <c r="Z67" s="9">
        <f t="shared" ref="Z67:Z130" si="35">P67</f>
        <v>2</v>
      </c>
      <c r="AA67" s="3">
        <f t="shared" ref="AA67:AA130" si="36">Q67</f>
        <v>5.2677191309749931</v>
      </c>
      <c r="AB67" s="3">
        <f t="shared" si="32"/>
        <v>0</v>
      </c>
      <c r="AC67" s="3">
        <f>MAX(0,MIN(AC$60,$AA67-SUM($AB67:AB67)))</f>
        <v>0.9</v>
      </c>
      <c r="AD67" s="3">
        <f>MAX(0,MIN(AD$60,$AA67-SUM($AB67:AC67)))</f>
        <v>0.75</v>
      </c>
      <c r="AE67" s="3">
        <f>MAX(0,MIN(AE$60,$AA67-SUM($AB67:AD67)))</f>
        <v>0</v>
      </c>
      <c r="AF67" s="3">
        <f>MAX(0,MIN(AF$60,$AA67-SUM($AB67:AE67)))</f>
        <v>2</v>
      </c>
      <c r="AG67" s="3">
        <f>MAX(0,MIN(AG$60,$AA67-SUM($AB67:AF67)))</f>
        <v>0</v>
      </c>
      <c r="AH67" s="3">
        <f>MAX(0,MIN(AH$60,$AA67-SUM($AB67:AG67)))</f>
        <v>1.6177191309749932</v>
      </c>
    </row>
    <row r="68" spans="2:34" x14ac:dyDescent="0.25">
      <c r="J68" s="9">
        <f t="shared" si="30"/>
        <v>728940.06847442407</v>
      </c>
      <c r="L68" s="8">
        <f t="shared" ref="L68:L131" si="37">L67+1</f>
        <v>3</v>
      </c>
      <c r="M68" s="2">
        <v>27.678987999999976</v>
      </c>
      <c r="N68" s="2">
        <v>0</v>
      </c>
      <c r="P68" s="9">
        <f t="shared" si="31"/>
        <v>3</v>
      </c>
      <c r="Q68" s="3">
        <f t="shared" si="33"/>
        <v>5.0538748954539985</v>
      </c>
      <c r="R68" s="3">
        <f t="shared" si="34"/>
        <v>0</v>
      </c>
      <c r="S68" s="3">
        <f>MAX(0,MIN(S$60,$Q68-SUM($R68:R68)))</f>
        <v>0</v>
      </c>
      <c r="T68" s="3">
        <f>MAX(0,MIN(T$60,$Q68-SUM($R68:S68)))</f>
        <v>0.75</v>
      </c>
      <c r="U68" s="3">
        <f>MAX(0,MIN(U$60,$Q68-SUM($R68:T68)))</f>
        <v>0</v>
      </c>
      <c r="V68" s="3">
        <f>MAX(0,MIN(V$60,$Q68-SUM($R68:U68)))</f>
        <v>2</v>
      </c>
      <c r="W68" s="3">
        <f>MAX(0,MIN(W$60,$Q68-SUM($R68:V68)))</f>
        <v>0</v>
      </c>
      <c r="X68" s="3">
        <f>MAX(0,MIN(X$60,$Q68-SUM($R68:W68)))</f>
        <v>2.3038748954539985</v>
      </c>
      <c r="Z68" s="9">
        <f t="shared" si="35"/>
        <v>3</v>
      </c>
      <c r="AA68" s="3">
        <f t="shared" si="36"/>
        <v>5.0538748954539985</v>
      </c>
      <c r="AB68" s="3">
        <f t="shared" si="32"/>
        <v>0</v>
      </c>
      <c r="AC68" s="3">
        <f>MAX(0,MIN(AC$60,$AA68-SUM($AB68:AB68)))</f>
        <v>0.9</v>
      </c>
      <c r="AD68" s="3">
        <f>MAX(0,MIN(AD$60,$AA68-SUM($AB68:AC68)))</f>
        <v>0.75</v>
      </c>
      <c r="AE68" s="3">
        <f>MAX(0,MIN(AE$60,$AA68-SUM($AB68:AD68)))</f>
        <v>0</v>
      </c>
      <c r="AF68" s="3">
        <f>MAX(0,MIN(AF$60,$AA68-SUM($AB68:AE68)))</f>
        <v>2</v>
      </c>
      <c r="AG68" s="3">
        <f>MAX(0,MIN(AG$60,$AA68-SUM($AB68:AF68)))</f>
        <v>0</v>
      </c>
      <c r="AH68" s="3">
        <f>MAX(0,MIN(AH$60,$AA68-SUM($AB68:AG68)))</f>
        <v>1.4038748954539986</v>
      </c>
    </row>
    <row r="69" spans="2:34" x14ac:dyDescent="0.25">
      <c r="J69" s="9">
        <f t="shared" si="30"/>
        <v>728940.06847442407</v>
      </c>
      <c r="L69" s="8">
        <f t="shared" si="37"/>
        <v>4</v>
      </c>
      <c r="M69" s="2">
        <v>27.349026000000009</v>
      </c>
      <c r="N69" s="2">
        <v>0</v>
      </c>
      <c r="P69" s="9">
        <f t="shared" si="31"/>
        <v>4</v>
      </c>
      <c r="Q69" s="3">
        <f t="shared" si="33"/>
        <v>4.9915338973853824</v>
      </c>
      <c r="R69" s="3">
        <f t="shared" si="34"/>
        <v>0</v>
      </c>
      <c r="S69" s="3">
        <f>MAX(0,MIN(S$60,$Q69-SUM($R69:R69)))</f>
        <v>0</v>
      </c>
      <c r="T69" s="3">
        <f>MAX(0,MIN(T$60,$Q69-SUM($R69:S69)))</f>
        <v>0.75</v>
      </c>
      <c r="U69" s="3">
        <f>MAX(0,MIN(U$60,$Q69-SUM($R69:T69)))</f>
        <v>0</v>
      </c>
      <c r="V69" s="3">
        <f>MAX(0,MIN(V$60,$Q69-SUM($R69:U69)))</f>
        <v>2</v>
      </c>
      <c r="W69" s="3">
        <f>MAX(0,MIN(W$60,$Q69-SUM($R69:V69)))</f>
        <v>0</v>
      </c>
      <c r="X69" s="3">
        <f>MAX(0,MIN(X$60,$Q69-SUM($R69:W69)))</f>
        <v>2.2415338973853824</v>
      </c>
      <c r="Z69" s="9">
        <f t="shared" si="35"/>
        <v>4</v>
      </c>
      <c r="AA69" s="3">
        <f t="shared" si="36"/>
        <v>4.9915338973853824</v>
      </c>
      <c r="AB69" s="3">
        <f t="shared" si="32"/>
        <v>0</v>
      </c>
      <c r="AC69" s="3">
        <f>MAX(0,MIN(AC$60,$AA69-SUM($AB69:AB69)))</f>
        <v>0.9</v>
      </c>
      <c r="AD69" s="3">
        <f>MAX(0,MIN(AD$60,$AA69-SUM($AB69:AC69)))</f>
        <v>0.75</v>
      </c>
      <c r="AE69" s="3">
        <f>MAX(0,MIN(AE$60,$AA69-SUM($AB69:AD69)))</f>
        <v>0</v>
      </c>
      <c r="AF69" s="3">
        <f>MAX(0,MIN(AF$60,$AA69-SUM($AB69:AE69)))</f>
        <v>2</v>
      </c>
      <c r="AG69" s="3">
        <f>MAX(0,MIN(AG$60,$AA69-SUM($AB69:AF69)))</f>
        <v>0</v>
      </c>
      <c r="AH69" s="3">
        <f>MAX(0,MIN(AH$60,$AA69-SUM($AB69:AG69)))</f>
        <v>1.3415338973853825</v>
      </c>
    </row>
    <row r="70" spans="2:34" x14ac:dyDescent="0.25">
      <c r="J70" s="9">
        <f t="shared" si="30"/>
        <v>728940.06847442407</v>
      </c>
      <c r="L70" s="8">
        <f t="shared" si="37"/>
        <v>5</v>
      </c>
      <c r="M70" s="2">
        <v>27.153350999999997</v>
      </c>
      <c r="N70" s="2">
        <v>0</v>
      </c>
      <c r="P70" s="9">
        <f t="shared" si="31"/>
        <v>5</v>
      </c>
      <c r="Q70" s="3">
        <f t="shared" si="33"/>
        <v>4.9545642621028998</v>
      </c>
      <c r="R70" s="3">
        <f t="shared" si="34"/>
        <v>0</v>
      </c>
      <c r="S70" s="3">
        <f>MAX(0,MIN(S$60,$Q70-SUM($R70:R70)))</f>
        <v>0</v>
      </c>
      <c r="T70" s="3">
        <f>MAX(0,MIN(T$60,$Q70-SUM($R70:S70)))</f>
        <v>0.75</v>
      </c>
      <c r="U70" s="3">
        <f>MAX(0,MIN(U$60,$Q70-SUM($R70:T70)))</f>
        <v>0</v>
      </c>
      <c r="V70" s="3">
        <f>MAX(0,MIN(V$60,$Q70-SUM($R70:U70)))</f>
        <v>2</v>
      </c>
      <c r="W70" s="3">
        <f>MAX(0,MIN(W$60,$Q70-SUM($R70:V70)))</f>
        <v>0</v>
      </c>
      <c r="X70" s="3">
        <f>MAX(0,MIN(X$60,$Q70-SUM($R70:W70)))</f>
        <v>2.2045642621028998</v>
      </c>
      <c r="Z70" s="9">
        <f t="shared" si="35"/>
        <v>5</v>
      </c>
      <c r="AA70" s="3">
        <f t="shared" si="36"/>
        <v>4.9545642621028998</v>
      </c>
      <c r="AB70" s="3">
        <f t="shared" si="32"/>
        <v>0</v>
      </c>
      <c r="AC70" s="3">
        <f>MAX(0,MIN(AC$60,$AA70-SUM($AB70:AB70)))</f>
        <v>0.9</v>
      </c>
      <c r="AD70" s="3">
        <f>MAX(0,MIN(AD$60,$AA70-SUM($AB70:AC70)))</f>
        <v>0.75</v>
      </c>
      <c r="AE70" s="3">
        <f>MAX(0,MIN(AE$60,$AA70-SUM($AB70:AD70)))</f>
        <v>0</v>
      </c>
      <c r="AF70" s="3">
        <f>MAX(0,MIN(AF$60,$AA70-SUM($AB70:AE70)))</f>
        <v>2</v>
      </c>
      <c r="AG70" s="3">
        <f>MAX(0,MIN(AG$60,$AA70-SUM($AB70:AF70)))</f>
        <v>0</v>
      </c>
      <c r="AH70" s="3">
        <f>MAX(0,MIN(AH$60,$AA70-SUM($AB70:AG70)))</f>
        <v>1.3045642621028999</v>
      </c>
    </row>
    <row r="71" spans="2:34" x14ac:dyDescent="0.25">
      <c r="J71" s="9">
        <f t="shared" si="30"/>
        <v>728940.06847442407</v>
      </c>
      <c r="L71" s="8">
        <f t="shared" si="37"/>
        <v>6</v>
      </c>
      <c r="M71" s="2">
        <v>26.236364000000005</v>
      </c>
      <c r="N71" s="2">
        <v>0</v>
      </c>
      <c r="P71" s="9">
        <f t="shared" si="31"/>
        <v>6</v>
      </c>
      <c r="Q71" s="3">
        <f t="shared" si="33"/>
        <v>4.7813143581868367</v>
      </c>
      <c r="R71" s="3">
        <f t="shared" si="34"/>
        <v>0</v>
      </c>
      <c r="S71" s="3">
        <f>MAX(0,MIN(S$60,$Q71-SUM($R71:R71)))</f>
        <v>0</v>
      </c>
      <c r="T71" s="3">
        <f>MAX(0,MIN(T$60,$Q71-SUM($R71:S71)))</f>
        <v>0.75</v>
      </c>
      <c r="U71" s="3">
        <f>MAX(0,MIN(U$60,$Q71-SUM($R71:T71)))</f>
        <v>0</v>
      </c>
      <c r="V71" s="3">
        <f>MAX(0,MIN(V$60,$Q71-SUM($R71:U71)))</f>
        <v>2</v>
      </c>
      <c r="W71" s="3">
        <f>MAX(0,MIN(W$60,$Q71-SUM($R71:V71)))</f>
        <v>0</v>
      </c>
      <c r="X71" s="3">
        <f>MAX(0,MIN(X$60,$Q71-SUM($R71:W71)))</f>
        <v>2.0313143581868367</v>
      </c>
      <c r="Z71" s="9">
        <f t="shared" si="35"/>
        <v>6</v>
      </c>
      <c r="AA71" s="3">
        <f t="shared" si="36"/>
        <v>4.7813143581868367</v>
      </c>
      <c r="AB71" s="3">
        <f t="shared" si="32"/>
        <v>0</v>
      </c>
      <c r="AC71" s="3">
        <f>MAX(0,MIN(AC$60,$AA71-SUM($AB71:AB71)))</f>
        <v>0.9</v>
      </c>
      <c r="AD71" s="3">
        <f>MAX(0,MIN(AD$60,$AA71-SUM($AB71:AC71)))</f>
        <v>0.75</v>
      </c>
      <c r="AE71" s="3">
        <f>MAX(0,MIN(AE$60,$AA71-SUM($AB71:AD71)))</f>
        <v>0</v>
      </c>
      <c r="AF71" s="3">
        <f>MAX(0,MIN(AF$60,$AA71-SUM($AB71:AE71)))</f>
        <v>2</v>
      </c>
      <c r="AG71" s="3">
        <f>MAX(0,MIN(AG$60,$AA71-SUM($AB71:AF71)))</f>
        <v>0</v>
      </c>
      <c r="AH71" s="3">
        <f>MAX(0,MIN(AH$60,$AA71-SUM($AB71:AG71)))</f>
        <v>1.1313143581868368</v>
      </c>
    </row>
    <row r="72" spans="2:34" x14ac:dyDescent="0.25">
      <c r="J72" s="9">
        <f t="shared" si="30"/>
        <v>728940.06847442407</v>
      </c>
      <c r="L72" s="8">
        <f t="shared" si="37"/>
        <v>7</v>
      </c>
      <c r="M72" s="2">
        <v>25.553419333333327</v>
      </c>
      <c r="N72" s="2">
        <v>0</v>
      </c>
      <c r="P72" s="9">
        <f t="shared" si="31"/>
        <v>7</v>
      </c>
      <c r="Q72" s="3">
        <f t="shared" si="33"/>
        <v>4.6522829783744832</v>
      </c>
      <c r="R72" s="3">
        <f t="shared" si="34"/>
        <v>0</v>
      </c>
      <c r="S72" s="3">
        <f>MAX(0,MIN(S$60,$Q72-SUM($R72:R72)))</f>
        <v>0</v>
      </c>
      <c r="T72" s="3">
        <f>MAX(0,MIN(T$60,$Q72-SUM($R72:S72)))</f>
        <v>0.75</v>
      </c>
      <c r="U72" s="3">
        <f>MAX(0,MIN(U$60,$Q72-SUM($R72:T72)))</f>
        <v>0</v>
      </c>
      <c r="V72" s="3">
        <f>MAX(0,MIN(V$60,$Q72-SUM($R72:U72)))</f>
        <v>2</v>
      </c>
      <c r="W72" s="3">
        <f>MAX(0,MIN(W$60,$Q72-SUM($R72:V72)))</f>
        <v>0</v>
      </c>
      <c r="X72" s="3">
        <f>MAX(0,MIN(X$60,$Q72-SUM($R72:W72)))</f>
        <v>1.9022829783744832</v>
      </c>
      <c r="Z72" s="9">
        <f t="shared" si="35"/>
        <v>7</v>
      </c>
      <c r="AA72" s="3">
        <f t="shared" si="36"/>
        <v>4.6522829783744832</v>
      </c>
      <c r="AB72" s="3">
        <f t="shared" si="32"/>
        <v>0</v>
      </c>
      <c r="AC72" s="3">
        <f>MAX(0,MIN(AC$60,$AA72-SUM($AB72:AB72)))</f>
        <v>0.9</v>
      </c>
      <c r="AD72" s="3">
        <f>MAX(0,MIN(AD$60,$AA72-SUM($AB72:AC72)))</f>
        <v>0.75</v>
      </c>
      <c r="AE72" s="3">
        <f>MAX(0,MIN(AE$60,$AA72-SUM($AB72:AD72)))</f>
        <v>0</v>
      </c>
      <c r="AF72" s="3">
        <f>MAX(0,MIN(AF$60,$AA72-SUM($AB72:AE72)))</f>
        <v>2</v>
      </c>
      <c r="AG72" s="3">
        <f>MAX(0,MIN(AG$60,$AA72-SUM($AB72:AF72)))</f>
        <v>0</v>
      </c>
      <c r="AH72" s="3">
        <f>MAX(0,MIN(AH$60,$AA72-SUM($AB72:AG72)))</f>
        <v>1.0022829783744833</v>
      </c>
    </row>
    <row r="73" spans="2:34" x14ac:dyDescent="0.25">
      <c r="J73" s="9">
        <f t="shared" si="30"/>
        <v>728940.06847442407</v>
      </c>
      <c r="L73" s="8">
        <f t="shared" si="37"/>
        <v>8</v>
      </c>
      <c r="M73" s="2">
        <v>25.242641000000024</v>
      </c>
      <c r="N73" s="2">
        <v>0</v>
      </c>
      <c r="P73" s="9">
        <f t="shared" si="31"/>
        <v>8</v>
      </c>
      <c r="Q73" s="3">
        <f t="shared" si="33"/>
        <v>4.5935664247164825</v>
      </c>
      <c r="R73" s="3">
        <f t="shared" si="34"/>
        <v>0</v>
      </c>
      <c r="S73" s="3">
        <f>MAX(0,MIN(S$60,$Q73-SUM($R73:R73)))</f>
        <v>0</v>
      </c>
      <c r="T73" s="3">
        <f>MAX(0,MIN(T$60,$Q73-SUM($R73:S73)))</f>
        <v>0.75</v>
      </c>
      <c r="U73" s="3">
        <f>MAX(0,MIN(U$60,$Q73-SUM($R73:T73)))</f>
        <v>0</v>
      </c>
      <c r="V73" s="3">
        <f>MAX(0,MIN(V$60,$Q73-SUM($R73:U73)))</f>
        <v>2</v>
      </c>
      <c r="W73" s="3">
        <f>MAX(0,MIN(W$60,$Q73-SUM($R73:V73)))</f>
        <v>0</v>
      </c>
      <c r="X73" s="3">
        <f>MAX(0,MIN(X$60,$Q73-SUM($R73:W73)))</f>
        <v>1.8435664247164825</v>
      </c>
      <c r="Z73" s="9">
        <f t="shared" si="35"/>
        <v>8</v>
      </c>
      <c r="AA73" s="3">
        <f t="shared" si="36"/>
        <v>4.5935664247164825</v>
      </c>
      <c r="AB73" s="3">
        <f t="shared" si="32"/>
        <v>0</v>
      </c>
      <c r="AC73" s="3">
        <f>MAX(0,MIN(AC$60,$AA73-SUM($AB73:AB73)))</f>
        <v>0.9</v>
      </c>
      <c r="AD73" s="3">
        <f>MAX(0,MIN(AD$60,$AA73-SUM($AB73:AC73)))</f>
        <v>0.75</v>
      </c>
      <c r="AE73" s="3">
        <f>MAX(0,MIN(AE$60,$AA73-SUM($AB73:AD73)))</f>
        <v>0</v>
      </c>
      <c r="AF73" s="3">
        <f>MAX(0,MIN(AF$60,$AA73-SUM($AB73:AE73)))</f>
        <v>2</v>
      </c>
      <c r="AG73" s="3">
        <f>MAX(0,MIN(AG$60,$AA73-SUM($AB73:AF73)))</f>
        <v>0</v>
      </c>
      <c r="AH73" s="3">
        <f>MAX(0,MIN(AH$60,$AA73-SUM($AB73:AG73)))</f>
        <v>0.94356642471648255</v>
      </c>
    </row>
    <row r="74" spans="2:34" x14ac:dyDescent="0.25">
      <c r="J74" s="9">
        <f t="shared" si="30"/>
        <v>728940.06847442407</v>
      </c>
      <c r="L74" s="8">
        <f t="shared" si="37"/>
        <v>9</v>
      </c>
      <c r="M74" s="2">
        <v>24.954883999999996</v>
      </c>
      <c r="N74" s="2">
        <v>0</v>
      </c>
      <c r="P74" s="9">
        <f t="shared" si="31"/>
        <v>9</v>
      </c>
      <c r="Q74" s="3">
        <f t="shared" si="33"/>
        <v>4.5391993806894906</v>
      </c>
      <c r="R74" s="3">
        <f t="shared" si="34"/>
        <v>0</v>
      </c>
      <c r="S74" s="3">
        <f>MAX(0,MIN(S$60,$Q74-SUM($R74:R74)))</f>
        <v>0</v>
      </c>
      <c r="T74" s="3">
        <f>MAX(0,MIN(T$60,$Q74-SUM($R74:S74)))</f>
        <v>0.75</v>
      </c>
      <c r="U74" s="3">
        <f>MAX(0,MIN(U$60,$Q74-SUM($R74:T74)))</f>
        <v>0</v>
      </c>
      <c r="V74" s="3">
        <f>MAX(0,MIN(V$60,$Q74-SUM($R74:U74)))</f>
        <v>2</v>
      </c>
      <c r="W74" s="3">
        <f>MAX(0,MIN(W$60,$Q74-SUM($R74:V74)))</f>
        <v>0</v>
      </c>
      <c r="X74" s="3">
        <f>MAX(0,MIN(X$60,$Q74-SUM($R74:W74)))</f>
        <v>1.7891993806894906</v>
      </c>
      <c r="Z74" s="9">
        <f t="shared" si="35"/>
        <v>9</v>
      </c>
      <c r="AA74" s="3">
        <f t="shared" si="36"/>
        <v>4.5391993806894906</v>
      </c>
      <c r="AB74" s="3">
        <f t="shared" si="32"/>
        <v>0</v>
      </c>
      <c r="AC74" s="3">
        <f>MAX(0,MIN(AC$60,$AA74-SUM($AB74:AB74)))</f>
        <v>0.9</v>
      </c>
      <c r="AD74" s="3">
        <f>MAX(0,MIN(AD$60,$AA74-SUM($AB74:AC74)))</f>
        <v>0.75</v>
      </c>
      <c r="AE74" s="3">
        <f>MAX(0,MIN(AE$60,$AA74-SUM($AB74:AD74)))</f>
        <v>0</v>
      </c>
      <c r="AF74" s="3">
        <f>MAX(0,MIN(AF$60,$AA74-SUM($AB74:AE74)))</f>
        <v>2</v>
      </c>
      <c r="AG74" s="3">
        <f>MAX(0,MIN(AG$60,$AA74-SUM($AB74:AF74)))</f>
        <v>0</v>
      </c>
      <c r="AH74" s="3">
        <f>MAX(0,MIN(AH$60,$AA74-SUM($AB74:AG74)))</f>
        <v>0.88919938068949067</v>
      </c>
    </row>
    <row r="75" spans="2:34" x14ac:dyDescent="0.25">
      <c r="J75" s="9">
        <f t="shared" si="30"/>
        <v>728940.06847442407</v>
      </c>
      <c r="L75" s="8">
        <f t="shared" si="37"/>
        <v>10</v>
      </c>
      <c r="M75" s="2">
        <v>24.778393000000026</v>
      </c>
      <c r="N75" s="2">
        <v>0</v>
      </c>
      <c r="P75" s="9">
        <f t="shared" si="31"/>
        <v>10</v>
      </c>
      <c r="Q75" s="3">
        <f t="shared" si="33"/>
        <v>4.5058542527955883</v>
      </c>
      <c r="R75" s="3">
        <f t="shared" si="34"/>
        <v>0</v>
      </c>
      <c r="S75" s="3">
        <f>MAX(0,MIN(S$60,$Q75-SUM($R75:R75)))</f>
        <v>0</v>
      </c>
      <c r="T75" s="3">
        <f>MAX(0,MIN(T$60,$Q75-SUM($R75:S75)))</f>
        <v>0.75</v>
      </c>
      <c r="U75" s="3">
        <f>MAX(0,MIN(U$60,$Q75-SUM($R75:T75)))</f>
        <v>0</v>
      </c>
      <c r="V75" s="3">
        <f>MAX(0,MIN(V$60,$Q75-SUM($R75:U75)))</f>
        <v>2</v>
      </c>
      <c r="W75" s="3">
        <f>MAX(0,MIN(W$60,$Q75-SUM($R75:V75)))</f>
        <v>0</v>
      </c>
      <c r="X75" s="3">
        <f>MAX(0,MIN(X$60,$Q75-SUM($R75:W75)))</f>
        <v>1.7558542527955883</v>
      </c>
      <c r="Z75" s="9">
        <f t="shared" si="35"/>
        <v>10</v>
      </c>
      <c r="AA75" s="3">
        <f t="shared" si="36"/>
        <v>4.5058542527955883</v>
      </c>
      <c r="AB75" s="3">
        <f t="shared" si="32"/>
        <v>0</v>
      </c>
      <c r="AC75" s="3">
        <f>MAX(0,MIN(AC$60,$AA75-SUM($AB75:AB75)))</f>
        <v>0.9</v>
      </c>
      <c r="AD75" s="3">
        <f>MAX(0,MIN(AD$60,$AA75-SUM($AB75:AC75)))</f>
        <v>0.75</v>
      </c>
      <c r="AE75" s="3">
        <f>MAX(0,MIN(AE$60,$AA75-SUM($AB75:AD75)))</f>
        <v>0</v>
      </c>
      <c r="AF75" s="3">
        <f>MAX(0,MIN(AF$60,$AA75-SUM($AB75:AE75)))</f>
        <v>2</v>
      </c>
      <c r="AG75" s="3">
        <f>MAX(0,MIN(AG$60,$AA75-SUM($AB75:AF75)))</f>
        <v>0</v>
      </c>
      <c r="AH75" s="3">
        <f>MAX(0,MIN(AH$60,$AA75-SUM($AB75:AG75)))</f>
        <v>0.85585425279558835</v>
      </c>
    </row>
    <row r="76" spans="2:34" x14ac:dyDescent="0.25">
      <c r="J76" s="9">
        <f t="shared" si="30"/>
        <v>728940.06847442407</v>
      </c>
      <c r="L76" s="8">
        <f t="shared" si="37"/>
        <v>11</v>
      </c>
      <c r="M76" s="2">
        <v>24.456104</v>
      </c>
      <c r="N76" s="2">
        <v>0</v>
      </c>
      <c r="P76" s="9">
        <f t="shared" si="31"/>
        <v>11</v>
      </c>
      <c r="Q76" s="3">
        <f t="shared" si="33"/>
        <v>4.4449629443220671</v>
      </c>
      <c r="R76" s="3">
        <f t="shared" si="34"/>
        <v>0</v>
      </c>
      <c r="S76" s="3">
        <f>MAX(0,MIN(S$60,$Q76-SUM($R76:R76)))</f>
        <v>0</v>
      </c>
      <c r="T76" s="3">
        <f>MAX(0,MIN(T$60,$Q76-SUM($R76:S76)))</f>
        <v>0.75</v>
      </c>
      <c r="U76" s="3">
        <f>MAX(0,MIN(U$60,$Q76-SUM($R76:T76)))</f>
        <v>0</v>
      </c>
      <c r="V76" s="3">
        <f>MAX(0,MIN(V$60,$Q76-SUM($R76:U76)))</f>
        <v>2</v>
      </c>
      <c r="W76" s="3">
        <f>MAX(0,MIN(W$60,$Q76-SUM($R76:V76)))</f>
        <v>0</v>
      </c>
      <c r="X76" s="3">
        <f>MAX(0,MIN(X$60,$Q76-SUM($R76:W76)))</f>
        <v>1.6949629443220671</v>
      </c>
      <c r="Z76" s="9">
        <f t="shared" si="35"/>
        <v>11</v>
      </c>
      <c r="AA76" s="3">
        <f t="shared" si="36"/>
        <v>4.4449629443220671</v>
      </c>
      <c r="AB76" s="3">
        <f t="shared" si="32"/>
        <v>0</v>
      </c>
      <c r="AC76" s="3">
        <f>MAX(0,MIN(AC$60,$AA76-SUM($AB76:AB76)))</f>
        <v>0.9</v>
      </c>
      <c r="AD76" s="3">
        <f>MAX(0,MIN(AD$60,$AA76-SUM($AB76:AC76)))</f>
        <v>0.75</v>
      </c>
      <c r="AE76" s="3">
        <f>MAX(0,MIN(AE$60,$AA76-SUM($AB76:AD76)))</f>
        <v>0</v>
      </c>
      <c r="AF76" s="3">
        <f>MAX(0,MIN(AF$60,$AA76-SUM($AB76:AE76)))</f>
        <v>2</v>
      </c>
      <c r="AG76" s="3">
        <f>MAX(0,MIN(AG$60,$AA76-SUM($AB76:AF76)))</f>
        <v>0</v>
      </c>
      <c r="AH76" s="3">
        <f>MAX(0,MIN(AH$60,$AA76-SUM($AB76:AG76)))</f>
        <v>0.79496294432206716</v>
      </c>
    </row>
    <row r="77" spans="2:34" x14ac:dyDescent="0.25">
      <c r="J77" s="9">
        <f t="shared" si="30"/>
        <v>728940.06847442407</v>
      </c>
      <c r="L77" s="8">
        <f t="shared" si="37"/>
        <v>12</v>
      </c>
      <c r="M77" s="2">
        <v>24.310306999999984</v>
      </c>
      <c r="N77" s="2">
        <v>0</v>
      </c>
      <c r="P77" s="9">
        <f t="shared" si="31"/>
        <v>12</v>
      </c>
      <c r="Q77" s="3">
        <f t="shared" si="33"/>
        <v>4.4174169526763265</v>
      </c>
      <c r="R77" s="3">
        <f t="shared" si="34"/>
        <v>0</v>
      </c>
      <c r="S77" s="3">
        <f>MAX(0,MIN(S$60,$Q77-SUM($R77:R77)))</f>
        <v>0</v>
      </c>
      <c r="T77" s="3">
        <f>MAX(0,MIN(T$60,$Q77-SUM($R77:S77)))</f>
        <v>0.75</v>
      </c>
      <c r="U77" s="3">
        <f>MAX(0,MIN(U$60,$Q77-SUM($R77:T77)))</f>
        <v>0</v>
      </c>
      <c r="V77" s="3">
        <f>MAX(0,MIN(V$60,$Q77-SUM($R77:U77)))</f>
        <v>2</v>
      </c>
      <c r="W77" s="3">
        <f>MAX(0,MIN(W$60,$Q77-SUM($R77:V77)))</f>
        <v>0</v>
      </c>
      <c r="X77" s="3">
        <f>MAX(0,MIN(X$60,$Q77-SUM($R77:W77)))</f>
        <v>1.6674169526763265</v>
      </c>
      <c r="Z77" s="9">
        <f t="shared" si="35"/>
        <v>12</v>
      </c>
      <c r="AA77" s="3">
        <f t="shared" si="36"/>
        <v>4.4174169526763265</v>
      </c>
      <c r="AB77" s="3">
        <f t="shared" si="32"/>
        <v>0</v>
      </c>
      <c r="AC77" s="3">
        <f>MAX(0,MIN(AC$60,$AA77-SUM($AB77:AB77)))</f>
        <v>0.9</v>
      </c>
      <c r="AD77" s="3">
        <f>MAX(0,MIN(AD$60,$AA77-SUM($AB77:AC77)))</f>
        <v>0.75</v>
      </c>
      <c r="AE77" s="3">
        <f>MAX(0,MIN(AE$60,$AA77-SUM($AB77:AD77)))</f>
        <v>0</v>
      </c>
      <c r="AF77" s="3">
        <f>MAX(0,MIN(AF$60,$AA77-SUM($AB77:AE77)))</f>
        <v>2</v>
      </c>
      <c r="AG77" s="3">
        <f>MAX(0,MIN(AG$60,$AA77-SUM($AB77:AF77)))</f>
        <v>0</v>
      </c>
      <c r="AH77" s="3">
        <f>MAX(0,MIN(AH$60,$AA77-SUM($AB77:AG77)))</f>
        <v>0.76741695267632659</v>
      </c>
    </row>
    <row r="78" spans="2:34" x14ac:dyDescent="0.25">
      <c r="J78" s="9">
        <f t="shared" si="30"/>
        <v>728940.06847442407</v>
      </c>
      <c r="L78" s="8">
        <f t="shared" si="37"/>
        <v>13</v>
      </c>
      <c r="M78" s="2">
        <v>24.037897000000005</v>
      </c>
      <c r="N78" s="2">
        <v>0</v>
      </c>
      <c r="P78" s="9">
        <f t="shared" si="31"/>
        <v>13</v>
      </c>
      <c r="Q78" s="3">
        <f t="shared" si="33"/>
        <v>4.3659494767734275</v>
      </c>
      <c r="R78" s="3">
        <f t="shared" si="34"/>
        <v>0</v>
      </c>
      <c r="S78" s="3">
        <f>MAX(0,MIN(S$60,$Q78-SUM($R78:R78)))</f>
        <v>0</v>
      </c>
      <c r="T78" s="3">
        <f>MAX(0,MIN(T$60,$Q78-SUM($R78:S78)))</f>
        <v>0.75</v>
      </c>
      <c r="U78" s="3">
        <f>MAX(0,MIN(U$60,$Q78-SUM($R78:T78)))</f>
        <v>0</v>
      </c>
      <c r="V78" s="3">
        <f>MAX(0,MIN(V$60,$Q78-SUM($R78:U78)))</f>
        <v>2</v>
      </c>
      <c r="W78" s="3">
        <f>MAX(0,MIN(W$60,$Q78-SUM($R78:V78)))</f>
        <v>0</v>
      </c>
      <c r="X78" s="3">
        <f>MAX(0,MIN(X$60,$Q78-SUM($R78:W78)))</f>
        <v>1.6159494767734275</v>
      </c>
      <c r="Z78" s="9">
        <f t="shared" si="35"/>
        <v>13</v>
      </c>
      <c r="AA78" s="3">
        <f t="shared" si="36"/>
        <v>4.3659494767734275</v>
      </c>
      <c r="AB78" s="3">
        <f t="shared" si="32"/>
        <v>0</v>
      </c>
      <c r="AC78" s="3">
        <f>MAX(0,MIN(AC$60,$AA78-SUM($AB78:AB78)))</f>
        <v>0.9</v>
      </c>
      <c r="AD78" s="3">
        <f>MAX(0,MIN(AD$60,$AA78-SUM($AB78:AC78)))</f>
        <v>0.75</v>
      </c>
      <c r="AE78" s="3">
        <f>MAX(0,MIN(AE$60,$AA78-SUM($AB78:AD78)))</f>
        <v>0</v>
      </c>
      <c r="AF78" s="3">
        <f>MAX(0,MIN(AF$60,$AA78-SUM($AB78:AE78)))</f>
        <v>2</v>
      </c>
      <c r="AG78" s="3">
        <f>MAX(0,MIN(AG$60,$AA78-SUM($AB78:AF78)))</f>
        <v>0</v>
      </c>
      <c r="AH78" s="3">
        <f>MAX(0,MIN(AH$60,$AA78-SUM($AB78:AG78)))</f>
        <v>0.71594947677342757</v>
      </c>
    </row>
    <row r="79" spans="2:34" x14ac:dyDescent="0.25">
      <c r="J79" s="9">
        <f t="shared" si="30"/>
        <v>728940.06847442407</v>
      </c>
      <c r="L79" s="8">
        <f t="shared" si="37"/>
        <v>14</v>
      </c>
      <c r="M79" s="2">
        <v>23.988018999999994</v>
      </c>
      <c r="N79" s="2">
        <v>0</v>
      </c>
      <c r="P79" s="9">
        <f t="shared" si="31"/>
        <v>14</v>
      </c>
      <c r="Q79" s="3">
        <f t="shared" si="33"/>
        <v>4.3565258331366836</v>
      </c>
      <c r="R79" s="3">
        <f t="shared" si="34"/>
        <v>0</v>
      </c>
      <c r="S79" s="3">
        <f>MAX(0,MIN(S$60,$Q79-SUM($R79:R79)))</f>
        <v>0</v>
      </c>
      <c r="T79" s="3">
        <f>MAX(0,MIN(T$60,$Q79-SUM($R79:S79)))</f>
        <v>0.75</v>
      </c>
      <c r="U79" s="3">
        <f>MAX(0,MIN(U$60,$Q79-SUM($R79:T79)))</f>
        <v>0</v>
      </c>
      <c r="V79" s="3">
        <f>MAX(0,MIN(V$60,$Q79-SUM($R79:U79)))</f>
        <v>2</v>
      </c>
      <c r="W79" s="3">
        <f>MAX(0,MIN(W$60,$Q79-SUM($R79:V79)))</f>
        <v>0</v>
      </c>
      <c r="X79" s="3">
        <f>MAX(0,MIN(X$60,$Q79-SUM($R79:W79)))</f>
        <v>1.6065258331366836</v>
      </c>
      <c r="Z79" s="9">
        <f t="shared" si="35"/>
        <v>14</v>
      </c>
      <c r="AA79" s="3">
        <f t="shared" si="36"/>
        <v>4.3565258331366836</v>
      </c>
      <c r="AB79" s="3">
        <f t="shared" si="32"/>
        <v>0</v>
      </c>
      <c r="AC79" s="3">
        <f>MAX(0,MIN(AC$60,$AA79-SUM($AB79:AB79)))</f>
        <v>0.9</v>
      </c>
      <c r="AD79" s="3">
        <f>MAX(0,MIN(AD$60,$AA79-SUM($AB79:AC79)))</f>
        <v>0.75</v>
      </c>
      <c r="AE79" s="3">
        <f>MAX(0,MIN(AE$60,$AA79-SUM($AB79:AD79)))</f>
        <v>0</v>
      </c>
      <c r="AF79" s="3">
        <f>MAX(0,MIN(AF$60,$AA79-SUM($AB79:AE79)))</f>
        <v>2</v>
      </c>
      <c r="AG79" s="3">
        <f>MAX(0,MIN(AG$60,$AA79-SUM($AB79:AF79)))</f>
        <v>0</v>
      </c>
      <c r="AH79" s="3">
        <f>MAX(0,MIN(AH$60,$AA79-SUM($AB79:AG79)))</f>
        <v>0.70652583313668371</v>
      </c>
    </row>
    <row r="80" spans="2:34" x14ac:dyDescent="0.25">
      <c r="J80" s="9">
        <f t="shared" si="30"/>
        <v>728940.06847442407</v>
      </c>
      <c r="L80" s="8">
        <f t="shared" si="37"/>
        <v>15</v>
      </c>
      <c r="M80" s="2">
        <v>23.961160999999972</v>
      </c>
      <c r="N80" s="2">
        <v>0</v>
      </c>
      <c r="P80" s="9">
        <f t="shared" si="31"/>
        <v>15</v>
      </c>
      <c r="Q80" s="3">
        <f t="shared" si="33"/>
        <v>4.3514514472191275</v>
      </c>
      <c r="R80" s="3">
        <f t="shared" si="34"/>
        <v>0</v>
      </c>
      <c r="S80" s="3">
        <f>MAX(0,MIN(S$60,$Q80-SUM($R80:R80)))</f>
        <v>0</v>
      </c>
      <c r="T80" s="3">
        <f>MAX(0,MIN(T$60,$Q80-SUM($R80:S80)))</f>
        <v>0.75</v>
      </c>
      <c r="U80" s="3">
        <f>MAX(0,MIN(U$60,$Q80-SUM($R80:T80)))</f>
        <v>0</v>
      </c>
      <c r="V80" s="3">
        <f>MAX(0,MIN(V$60,$Q80-SUM($R80:U80)))</f>
        <v>2</v>
      </c>
      <c r="W80" s="3">
        <f>MAX(0,MIN(W$60,$Q80-SUM($R80:V80)))</f>
        <v>0</v>
      </c>
      <c r="X80" s="3">
        <f>MAX(0,MIN(X$60,$Q80-SUM($R80:W80)))</f>
        <v>1.6014514472191275</v>
      </c>
      <c r="Z80" s="9">
        <f t="shared" si="35"/>
        <v>15</v>
      </c>
      <c r="AA80" s="3">
        <f t="shared" si="36"/>
        <v>4.3514514472191275</v>
      </c>
      <c r="AB80" s="3">
        <f t="shared" si="32"/>
        <v>0</v>
      </c>
      <c r="AC80" s="3">
        <f>MAX(0,MIN(AC$60,$AA80-SUM($AB80:AB80)))</f>
        <v>0.9</v>
      </c>
      <c r="AD80" s="3">
        <f>MAX(0,MIN(AD$60,$AA80-SUM($AB80:AC80)))</f>
        <v>0.75</v>
      </c>
      <c r="AE80" s="3">
        <f>MAX(0,MIN(AE$60,$AA80-SUM($AB80:AD80)))</f>
        <v>0</v>
      </c>
      <c r="AF80" s="3">
        <f>MAX(0,MIN(AF$60,$AA80-SUM($AB80:AE80)))</f>
        <v>2</v>
      </c>
      <c r="AG80" s="3">
        <f>MAX(0,MIN(AG$60,$AA80-SUM($AB80:AF80)))</f>
        <v>0</v>
      </c>
      <c r="AH80" s="3">
        <f>MAX(0,MIN(AH$60,$AA80-SUM($AB80:AG80)))</f>
        <v>0.70145144721912756</v>
      </c>
    </row>
    <row r="81" spans="10:34" x14ac:dyDescent="0.25">
      <c r="J81" s="9">
        <f t="shared" si="30"/>
        <v>0</v>
      </c>
      <c r="L81" s="8">
        <f t="shared" si="37"/>
        <v>16</v>
      </c>
      <c r="M81" s="2">
        <v>23.788506999999985</v>
      </c>
      <c r="N81" s="2">
        <v>0</v>
      </c>
      <c r="P81" s="9">
        <f t="shared" si="31"/>
        <v>16</v>
      </c>
      <c r="Q81" s="3">
        <f t="shared" si="33"/>
        <v>4.3188312585897126</v>
      </c>
      <c r="R81" s="3">
        <f t="shared" si="34"/>
        <v>0</v>
      </c>
      <c r="S81" s="3">
        <f>MAX(0,MIN(S$60,$Q81-SUM($R81:R81)))</f>
        <v>0</v>
      </c>
      <c r="T81" s="3">
        <f>MAX(0,MIN(T$60,$Q81-SUM($R81:S81)))</f>
        <v>0.75</v>
      </c>
      <c r="U81" s="3">
        <f>MAX(0,MIN(U$60,$Q81-SUM($R81:T81)))</f>
        <v>0</v>
      </c>
      <c r="V81" s="3">
        <f>MAX(0,MIN(V$60,$Q81-SUM($R81:U81)))</f>
        <v>2</v>
      </c>
      <c r="W81" s="3">
        <f>MAX(0,MIN(W$60,$Q81-SUM($R81:V81)))</f>
        <v>0</v>
      </c>
      <c r="X81" s="3">
        <f>MAX(0,MIN(X$60,$Q81-SUM($R81:W81)))</f>
        <v>1.5688312585897126</v>
      </c>
      <c r="Z81" s="9">
        <f t="shared" si="35"/>
        <v>16</v>
      </c>
      <c r="AA81" s="3">
        <f t="shared" si="36"/>
        <v>4.3188312585897126</v>
      </c>
      <c r="AB81" s="3">
        <f t="shared" si="32"/>
        <v>0</v>
      </c>
      <c r="AC81" s="3">
        <f>MAX(0,MIN(AC$60,$AA81-SUM($AB81:AB81)))</f>
        <v>0.9</v>
      </c>
      <c r="AD81" s="3">
        <f>MAX(0,MIN(AD$60,$AA81-SUM($AB81:AC81)))</f>
        <v>0.75</v>
      </c>
      <c r="AE81" s="3">
        <f>MAX(0,MIN(AE$60,$AA81-SUM($AB81:AD81)))</f>
        <v>0</v>
      </c>
      <c r="AF81" s="3">
        <f>MAX(0,MIN(AF$60,$AA81-SUM($AB81:AE81)))</f>
        <v>2</v>
      </c>
      <c r="AG81" s="3">
        <f>MAX(0,MIN(AG$60,$AA81-SUM($AB81:AF81)))</f>
        <v>0</v>
      </c>
      <c r="AH81" s="3">
        <f>MAX(0,MIN(AH$60,$AA81-SUM($AB81:AG81)))</f>
        <v>0.66883125858971271</v>
      </c>
    </row>
    <row r="82" spans="10:34" x14ac:dyDescent="0.25">
      <c r="J82" s="9">
        <f t="shared" si="30"/>
        <v>0</v>
      </c>
      <c r="L82" s="8">
        <f t="shared" si="37"/>
        <v>17</v>
      </c>
      <c r="M82" s="2">
        <v>23.75781299999997</v>
      </c>
      <c r="N82" s="2">
        <v>0</v>
      </c>
      <c r="P82" s="9">
        <f t="shared" si="31"/>
        <v>17</v>
      </c>
      <c r="Q82" s="3">
        <f t="shared" si="33"/>
        <v>4.3130321223415402</v>
      </c>
      <c r="R82" s="3">
        <f t="shared" si="34"/>
        <v>0</v>
      </c>
      <c r="S82" s="3">
        <f>MAX(0,MIN(S$60,$Q82-SUM($R82:R82)))</f>
        <v>0</v>
      </c>
      <c r="T82" s="3">
        <f>MAX(0,MIN(T$60,$Q82-SUM($R82:S82)))</f>
        <v>0.75</v>
      </c>
      <c r="U82" s="3">
        <f>MAX(0,MIN(U$60,$Q82-SUM($R82:T82)))</f>
        <v>0</v>
      </c>
      <c r="V82" s="3">
        <f>MAX(0,MIN(V$60,$Q82-SUM($R82:U82)))</f>
        <v>2</v>
      </c>
      <c r="W82" s="3">
        <f>MAX(0,MIN(W$60,$Q82-SUM($R82:V82)))</f>
        <v>0</v>
      </c>
      <c r="X82" s="3">
        <f>MAX(0,MIN(X$60,$Q82-SUM($R82:W82)))</f>
        <v>1.5630321223415402</v>
      </c>
      <c r="Z82" s="9">
        <f t="shared" si="35"/>
        <v>17</v>
      </c>
      <c r="AA82" s="3">
        <f t="shared" si="36"/>
        <v>4.3130321223415402</v>
      </c>
      <c r="AB82" s="3">
        <f t="shared" si="32"/>
        <v>0</v>
      </c>
      <c r="AC82" s="3">
        <f>MAX(0,MIN(AC$60,$AA82-SUM($AB82:AB82)))</f>
        <v>0.9</v>
      </c>
      <c r="AD82" s="3">
        <f>MAX(0,MIN(AD$60,$AA82-SUM($AB82:AC82)))</f>
        <v>0.75</v>
      </c>
      <c r="AE82" s="3">
        <f>MAX(0,MIN(AE$60,$AA82-SUM($AB82:AD82)))</f>
        <v>0</v>
      </c>
      <c r="AF82" s="3">
        <f>MAX(0,MIN(AF$60,$AA82-SUM($AB82:AE82)))</f>
        <v>2</v>
      </c>
      <c r="AG82" s="3">
        <f>MAX(0,MIN(AG$60,$AA82-SUM($AB82:AF82)))</f>
        <v>0</v>
      </c>
      <c r="AH82" s="3">
        <f>MAX(0,MIN(AH$60,$AA82-SUM($AB82:AG82)))</f>
        <v>0.6630321223415403</v>
      </c>
    </row>
    <row r="83" spans="10:34" x14ac:dyDescent="0.25">
      <c r="J83" s="9">
        <f t="shared" si="30"/>
        <v>0</v>
      </c>
      <c r="L83" s="8">
        <f t="shared" si="37"/>
        <v>18</v>
      </c>
      <c r="M83" s="2">
        <v>23.684914000000017</v>
      </c>
      <c r="N83" s="2">
        <v>0</v>
      </c>
      <c r="P83" s="9">
        <f t="shared" si="31"/>
        <v>18</v>
      </c>
      <c r="Q83" s="3">
        <f t="shared" si="33"/>
        <v>4.2992590320517445</v>
      </c>
      <c r="R83" s="3">
        <f t="shared" si="34"/>
        <v>0</v>
      </c>
      <c r="S83" s="3">
        <f>MAX(0,MIN(S$60,$Q83-SUM($R83:R83)))</f>
        <v>0</v>
      </c>
      <c r="T83" s="3">
        <f>MAX(0,MIN(T$60,$Q83-SUM($R83:S83)))</f>
        <v>0.75</v>
      </c>
      <c r="U83" s="3">
        <f>MAX(0,MIN(U$60,$Q83-SUM($R83:T83)))</f>
        <v>0</v>
      </c>
      <c r="V83" s="3">
        <f>MAX(0,MIN(V$60,$Q83-SUM($R83:U83)))</f>
        <v>2</v>
      </c>
      <c r="W83" s="3">
        <f>MAX(0,MIN(W$60,$Q83-SUM($R83:V83)))</f>
        <v>0</v>
      </c>
      <c r="X83" s="3">
        <f>MAX(0,MIN(X$60,$Q83-SUM($R83:W83)))</f>
        <v>1.5492590320517445</v>
      </c>
      <c r="Z83" s="9">
        <f t="shared" si="35"/>
        <v>18</v>
      </c>
      <c r="AA83" s="3">
        <f t="shared" si="36"/>
        <v>4.2992590320517445</v>
      </c>
      <c r="AB83" s="3">
        <f t="shared" si="32"/>
        <v>0</v>
      </c>
      <c r="AC83" s="3">
        <f>MAX(0,MIN(AC$60,$AA83-SUM($AB83:AB83)))</f>
        <v>0.9</v>
      </c>
      <c r="AD83" s="3">
        <f>MAX(0,MIN(AD$60,$AA83-SUM($AB83:AC83)))</f>
        <v>0.75</v>
      </c>
      <c r="AE83" s="3">
        <f>MAX(0,MIN(AE$60,$AA83-SUM($AB83:AD83)))</f>
        <v>0</v>
      </c>
      <c r="AF83" s="3">
        <f>MAX(0,MIN(AF$60,$AA83-SUM($AB83:AE83)))</f>
        <v>2</v>
      </c>
      <c r="AG83" s="3">
        <f>MAX(0,MIN(AG$60,$AA83-SUM($AB83:AF83)))</f>
        <v>0</v>
      </c>
      <c r="AH83" s="3">
        <f>MAX(0,MIN(AH$60,$AA83-SUM($AB83:AG83)))</f>
        <v>0.64925903205174462</v>
      </c>
    </row>
    <row r="84" spans="10:34" x14ac:dyDescent="0.25">
      <c r="J84" s="9">
        <f t="shared" si="30"/>
        <v>0</v>
      </c>
      <c r="L84" s="8">
        <f t="shared" si="37"/>
        <v>19</v>
      </c>
      <c r="M84" s="2">
        <v>23.450871000000003</v>
      </c>
      <c r="N84" s="2">
        <v>0</v>
      </c>
      <c r="P84" s="9">
        <f t="shared" si="31"/>
        <v>19</v>
      </c>
      <c r="Q84" s="3">
        <f t="shared" si="33"/>
        <v>4.2550403819921145</v>
      </c>
      <c r="R84" s="3">
        <f t="shared" si="34"/>
        <v>0</v>
      </c>
      <c r="S84" s="3">
        <f>MAX(0,MIN(S$60,$Q84-SUM($R84:R84)))</f>
        <v>0</v>
      </c>
      <c r="T84" s="3">
        <f>MAX(0,MIN(T$60,$Q84-SUM($R84:S84)))</f>
        <v>0.75</v>
      </c>
      <c r="U84" s="3">
        <f>MAX(0,MIN(U$60,$Q84-SUM($R84:T84)))</f>
        <v>0</v>
      </c>
      <c r="V84" s="3">
        <f>MAX(0,MIN(V$60,$Q84-SUM($R84:U84)))</f>
        <v>2</v>
      </c>
      <c r="W84" s="3">
        <f>MAX(0,MIN(W$60,$Q84-SUM($R84:V84)))</f>
        <v>0</v>
      </c>
      <c r="X84" s="3">
        <f>MAX(0,MIN(X$60,$Q84-SUM($R84:W84)))</f>
        <v>1.5050403819921145</v>
      </c>
      <c r="Z84" s="9">
        <f t="shared" si="35"/>
        <v>19</v>
      </c>
      <c r="AA84" s="3">
        <f t="shared" si="36"/>
        <v>4.2550403819921145</v>
      </c>
      <c r="AB84" s="3">
        <f t="shared" si="32"/>
        <v>0</v>
      </c>
      <c r="AC84" s="3">
        <f>MAX(0,MIN(AC$60,$AA84-SUM($AB84:AB84)))</f>
        <v>0.9</v>
      </c>
      <c r="AD84" s="3">
        <f>MAX(0,MIN(AD$60,$AA84-SUM($AB84:AC84)))</f>
        <v>0.75</v>
      </c>
      <c r="AE84" s="3">
        <f>MAX(0,MIN(AE$60,$AA84-SUM($AB84:AD84)))</f>
        <v>0</v>
      </c>
      <c r="AF84" s="3">
        <f>MAX(0,MIN(AF$60,$AA84-SUM($AB84:AE84)))</f>
        <v>2</v>
      </c>
      <c r="AG84" s="3">
        <f>MAX(0,MIN(AG$60,$AA84-SUM($AB84:AF84)))</f>
        <v>0</v>
      </c>
      <c r="AH84" s="3">
        <f>MAX(0,MIN(AH$60,$AA84-SUM($AB84:AG84)))</f>
        <v>0.60504038199211463</v>
      </c>
    </row>
    <row r="85" spans="10:34" x14ac:dyDescent="0.25">
      <c r="J85" s="9">
        <f t="shared" si="30"/>
        <v>0</v>
      </c>
      <c r="L85" s="8">
        <f t="shared" si="37"/>
        <v>20</v>
      </c>
      <c r="M85" s="2">
        <v>23.385645999999976</v>
      </c>
      <c r="N85" s="2">
        <v>0</v>
      </c>
      <c r="P85" s="9">
        <f t="shared" si="31"/>
        <v>20</v>
      </c>
      <c r="Q85" s="3">
        <f t="shared" si="33"/>
        <v>4.2427171702312831</v>
      </c>
      <c r="R85" s="3">
        <f t="shared" si="34"/>
        <v>0</v>
      </c>
      <c r="S85" s="3">
        <f>MAX(0,MIN(S$60,$Q85-SUM($R85:R85)))</f>
        <v>0</v>
      </c>
      <c r="T85" s="3">
        <f>MAX(0,MIN(T$60,$Q85-SUM($R85:S85)))</f>
        <v>0.75</v>
      </c>
      <c r="U85" s="3">
        <f>MAX(0,MIN(U$60,$Q85-SUM($R85:T85)))</f>
        <v>0</v>
      </c>
      <c r="V85" s="3">
        <f>MAX(0,MIN(V$60,$Q85-SUM($R85:U85)))</f>
        <v>2</v>
      </c>
      <c r="W85" s="3">
        <f>MAX(0,MIN(W$60,$Q85-SUM($R85:V85)))</f>
        <v>0</v>
      </c>
      <c r="X85" s="3">
        <f>MAX(0,MIN(X$60,$Q85-SUM($R85:W85)))</f>
        <v>1.4927171702312831</v>
      </c>
      <c r="Z85" s="9">
        <f t="shared" si="35"/>
        <v>20</v>
      </c>
      <c r="AA85" s="3">
        <f t="shared" si="36"/>
        <v>4.2427171702312831</v>
      </c>
      <c r="AB85" s="3">
        <f t="shared" si="32"/>
        <v>0</v>
      </c>
      <c r="AC85" s="3">
        <f>MAX(0,MIN(AC$60,$AA85-SUM($AB85:AB85)))</f>
        <v>0.9</v>
      </c>
      <c r="AD85" s="3">
        <f>MAX(0,MIN(AD$60,$AA85-SUM($AB85:AC85)))</f>
        <v>0.75</v>
      </c>
      <c r="AE85" s="3">
        <f>MAX(0,MIN(AE$60,$AA85-SUM($AB85:AD85)))</f>
        <v>0</v>
      </c>
      <c r="AF85" s="3">
        <f>MAX(0,MIN(AF$60,$AA85-SUM($AB85:AE85)))</f>
        <v>2</v>
      </c>
      <c r="AG85" s="3">
        <f>MAX(0,MIN(AG$60,$AA85-SUM($AB85:AF85)))</f>
        <v>0</v>
      </c>
      <c r="AH85" s="3">
        <f>MAX(0,MIN(AH$60,$AA85-SUM($AB85:AG85)))</f>
        <v>0.59271717023128323</v>
      </c>
    </row>
    <row r="86" spans="10:34" x14ac:dyDescent="0.25">
      <c r="J86" s="9">
        <f t="shared" si="30"/>
        <v>0</v>
      </c>
      <c r="L86" s="8">
        <f t="shared" si="37"/>
        <v>21</v>
      </c>
      <c r="M86" s="2">
        <v>23.282054000000013</v>
      </c>
      <c r="N86" s="2">
        <v>0</v>
      </c>
      <c r="P86" s="9">
        <f t="shared" si="31"/>
        <v>21</v>
      </c>
      <c r="Q86" s="3">
        <f t="shared" si="33"/>
        <v>4.223145132627188</v>
      </c>
      <c r="R86" s="3">
        <f t="shared" si="34"/>
        <v>0</v>
      </c>
      <c r="S86" s="3">
        <f>MAX(0,MIN(S$60,$Q86-SUM($R86:R86)))</f>
        <v>0</v>
      </c>
      <c r="T86" s="3">
        <f>MAX(0,MIN(T$60,$Q86-SUM($R86:S86)))</f>
        <v>0.75</v>
      </c>
      <c r="U86" s="3">
        <f>MAX(0,MIN(U$60,$Q86-SUM($R86:T86)))</f>
        <v>0</v>
      </c>
      <c r="V86" s="3">
        <f>MAX(0,MIN(V$60,$Q86-SUM($R86:U86)))</f>
        <v>2</v>
      </c>
      <c r="W86" s="3">
        <f>MAX(0,MIN(W$60,$Q86-SUM($R86:V86)))</f>
        <v>0</v>
      </c>
      <c r="X86" s="3">
        <f>MAX(0,MIN(X$60,$Q86-SUM($R86:W86)))</f>
        <v>1.473145132627188</v>
      </c>
      <c r="Z86" s="9">
        <f t="shared" si="35"/>
        <v>21</v>
      </c>
      <c r="AA86" s="3">
        <f t="shared" si="36"/>
        <v>4.223145132627188</v>
      </c>
      <c r="AB86" s="3">
        <f t="shared" si="32"/>
        <v>0</v>
      </c>
      <c r="AC86" s="3">
        <f>MAX(0,MIN(AC$60,$AA86-SUM($AB86:AB86)))</f>
        <v>0.9</v>
      </c>
      <c r="AD86" s="3">
        <f>MAX(0,MIN(AD$60,$AA86-SUM($AB86:AC86)))</f>
        <v>0.75</v>
      </c>
      <c r="AE86" s="3">
        <f>MAX(0,MIN(AE$60,$AA86-SUM($AB86:AD86)))</f>
        <v>0</v>
      </c>
      <c r="AF86" s="3">
        <f>MAX(0,MIN(AF$60,$AA86-SUM($AB86:AE86)))</f>
        <v>2</v>
      </c>
      <c r="AG86" s="3">
        <f>MAX(0,MIN(AG$60,$AA86-SUM($AB86:AF86)))</f>
        <v>0</v>
      </c>
      <c r="AH86" s="3">
        <f>MAX(0,MIN(AH$60,$AA86-SUM($AB86:AG86)))</f>
        <v>0.57314513262718814</v>
      </c>
    </row>
    <row r="87" spans="10:34" x14ac:dyDescent="0.25">
      <c r="J87" s="9">
        <f t="shared" si="30"/>
        <v>0</v>
      </c>
      <c r="L87" s="8">
        <f t="shared" si="37"/>
        <v>22</v>
      </c>
      <c r="M87" s="2">
        <v>23.266705999999989</v>
      </c>
      <c r="N87" s="2">
        <v>0</v>
      </c>
      <c r="P87" s="9">
        <f t="shared" si="31"/>
        <v>22</v>
      </c>
      <c r="Q87" s="3">
        <f t="shared" si="33"/>
        <v>4.2202453755692266</v>
      </c>
      <c r="R87" s="3">
        <f t="shared" si="34"/>
        <v>0</v>
      </c>
      <c r="S87" s="3">
        <f>MAX(0,MIN(S$60,$Q87-SUM($R87:R87)))</f>
        <v>0</v>
      </c>
      <c r="T87" s="3">
        <f>MAX(0,MIN(T$60,$Q87-SUM($R87:S87)))</f>
        <v>0.75</v>
      </c>
      <c r="U87" s="3">
        <f>MAX(0,MIN(U$60,$Q87-SUM($R87:T87)))</f>
        <v>0</v>
      </c>
      <c r="V87" s="3">
        <f>MAX(0,MIN(V$60,$Q87-SUM($R87:U87)))</f>
        <v>2</v>
      </c>
      <c r="W87" s="3">
        <f>MAX(0,MIN(W$60,$Q87-SUM($R87:V87)))</f>
        <v>0</v>
      </c>
      <c r="X87" s="3">
        <f>MAX(0,MIN(X$60,$Q87-SUM($R87:W87)))</f>
        <v>1.4702453755692266</v>
      </c>
      <c r="Z87" s="9">
        <f t="shared" si="35"/>
        <v>22</v>
      </c>
      <c r="AA87" s="3">
        <f t="shared" si="36"/>
        <v>4.2202453755692266</v>
      </c>
      <c r="AB87" s="3">
        <f t="shared" si="32"/>
        <v>0</v>
      </c>
      <c r="AC87" s="3">
        <f>MAX(0,MIN(AC$60,$AA87-SUM($AB87:AB87)))</f>
        <v>0.9</v>
      </c>
      <c r="AD87" s="3">
        <f>MAX(0,MIN(AD$60,$AA87-SUM($AB87:AC87)))</f>
        <v>0.75</v>
      </c>
      <c r="AE87" s="3">
        <f>MAX(0,MIN(AE$60,$AA87-SUM($AB87:AD87)))</f>
        <v>0</v>
      </c>
      <c r="AF87" s="3">
        <f>MAX(0,MIN(AF$60,$AA87-SUM($AB87:AE87)))</f>
        <v>2</v>
      </c>
      <c r="AG87" s="3">
        <f>MAX(0,MIN(AG$60,$AA87-SUM($AB87:AF87)))</f>
        <v>0</v>
      </c>
      <c r="AH87" s="3">
        <f>MAX(0,MIN(AH$60,$AA87-SUM($AB87:AG87)))</f>
        <v>0.57024537556922672</v>
      </c>
    </row>
    <row r="88" spans="10:34" x14ac:dyDescent="0.25">
      <c r="J88" s="9">
        <f t="shared" si="30"/>
        <v>0</v>
      </c>
      <c r="L88" s="8">
        <f t="shared" si="37"/>
        <v>23</v>
      </c>
      <c r="M88" s="2">
        <v>23.243686000000015</v>
      </c>
      <c r="N88" s="2">
        <v>0</v>
      </c>
      <c r="P88" s="9">
        <f t="shared" si="31"/>
        <v>23</v>
      </c>
      <c r="Q88" s="3">
        <f t="shared" si="33"/>
        <v>4.2158961178500407</v>
      </c>
      <c r="R88" s="3">
        <f t="shared" si="34"/>
        <v>0</v>
      </c>
      <c r="S88" s="3">
        <f>MAX(0,MIN(S$60,$Q88-SUM($R88:R88)))</f>
        <v>0</v>
      </c>
      <c r="T88" s="3">
        <f>MAX(0,MIN(T$60,$Q88-SUM($R88:S88)))</f>
        <v>0.75</v>
      </c>
      <c r="U88" s="3">
        <f>MAX(0,MIN(U$60,$Q88-SUM($R88:T88)))</f>
        <v>0</v>
      </c>
      <c r="V88" s="3">
        <f>MAX(0,MIN(V$60,$Q88-SUM($R88:U88)))</f>
        <v>2</v>
      </c>
      <c r="W88" s="3">
        <f>MAX(0,MIN(W$60,$Q88-SUM($R88:V88)))</f>
        <v>0</v>
      </c>
      <c r="X88" s="3">
        <f>MAX(0,MIN(X$60,$Q88-SUM($R88:W88)))</f>
        <v>1.4658961178500407</v>
      </c>
      <c r="Z88" s="9">
        <f t="shared" si="35"/>
        <v>23</v>
      </c>
      <c r="AA88" s="3">
        <f t="shared" si="36"/>
        <v>4.2158961178500407</v>
      </c>
      <c r="AB88" s="3">
        <f t="shared" si="32"/>
        <v>0</v>
      </c>
      <c r="AC88" s="3">
        <f>MAX(0,MIN(AC$60,$AA88-SUM($AB88:AB88)))</f>
        <v>0.9</v>
      </c>
      <c r="AD88" s="3">
        <f>MAX(0,MIN(AD$60,$AA88-SUM($AB88:AC88)))</f>
        <v>0.75</v>
      </c>
      <c r="AE88" s="3">
        <f>MAX(0,MIN(AE$60,$AA88-SUM($AB88:AD88)))</f>
        <v>0</v>
      </c>
      <c r="AF88" s="3">
        <f>MAX(0,MIN(AF$60,$AA88-SUM($AB88:AE88)))</f>
        <v>2</v>
      </c>
      <c r="AG88" s="3">
        <f>MAX(0,MIN(AG$60,$AA88-SUM($AB88:AF88)))</f>
        <v>0</v>
      </c>
      <c r="AH88" s="3">
        <f>MAX(0,MIN(AH$60,$AA88-SUM($AB88:AG88)))</f>
        <v>0.56589611785004079</v>
      </c>
    </row>
    <row r="89" spans="10:34" x14ac:dyDescent="0.25">
      <c r="J89" s="9">
        <f t="shared" si="30"/>
        <v>0</v>
      </c>
      <c r="L89" s="8">
        <f t="shared" si="37"/>
        <v>24</v>
      </c>
      <c r="M89" s="2">
        <v>23.159276999999985</v>
      </c>
      <c r="N89" s="2">
        <v>0</v>
      </c>
      <c r="P89" s="9">
        <f t="shared" si="31"/>
        <v>24</v>
      </c>
      <c r="Q89" s="3">
        <f t="shared" si="33"/>
        <v>4.1999483987006352</v>
      </c>
      <c r="R89" s="3">
        <f t="shared" si="34"/>
        <v>0</v>
      </c>
      <c r="S89" s="3">
        <f>MAX(0,MIN(S$60,$Q89-SUM($R89:R89)))</f>
        <v>0</v>
      </c>
      <c r="T89" s="3">
        <f>MAX(0,MIN(T$60,$Q89-SUM($R89:S89)))</f>
        <v>0.75</v>
      </c>
      <c r="U89" s="3">
        <f>MAX(0,MIN(U$60,$Q89-SUM($R89:T89)))</f>
        <v>0</v>
      </c>
      <c r="V89" s="3">
        <f>MAX(0,MIN(V$60,$Q89-SUM($R89:U89)))</f>
        <v>2</v>
      </c>
      <c r="W89" s="3">
        <f>MAX(0,MIN(W$60,$Q89-SUM($R89:V89)))</f>
        <v>0</v>
      </c>
      <c r="X89" s="3">
        <f>MAX(0,MIN(X$60,$Q89-SUM($R89:W89)))</f>
        <v>1.4499483987006352</v>
      </c>
      <c r="Z89" s="9">
        <f t="shared" si="35"/>
        <v>24</v>
      </c>
      <c r="AA89" s="3">
        <f t="shared" si="36"/>
        <v>4.1999483987006352</v>
      </c>
      <c r="AB89" s="3">
        <f t="shared" si="32"/>
        <v>0</v>
      </c>
      <c r="AC89" s="3">
        <f>MAX(0,MIN(AC$60,$AA89-SUM($AB89:AB89)))</f>
        <v>0.9</v>
      </c>
      <c r="AD89" s="3">
        <f>MAX(0,MIN(AD$60,$AA89-SUM($AB89:AC89)))</f>
        <v>0.75</v>
      </c>
      <c r="AE89" s="3">
        <f>MAX(0,MIN(AE$60,$AA89-SUM($AB89:AD89)))</f>
        <v>0</v>
      </c>
      <c r="AF89" s="3">
        <f>MAX(0,MIN(AF$60,$AA89-SUM($AB89:AE89)))</f>
        <v>2</v>
      </c>
      <c r="AG89" s="3">
        <f>MAX(0,MIN(AG$60,$AA89-SUM($AB89:AF89)))</f>
        <v>0</v>
      </c>
      <c r="AH89" s="3">
        <f>MAX(0,MIN(AH$60,$AA89-SUM($AB89:AG89)))</f>
        <v>0.54994839870063528</v>
      </c>
    </row>
    <row r="90" spans="10:34" x14ac:dyDescent="0.25">
      <c r="J90" s="9">
        <f t="shared" si="30"/>
        <v>0</v>
      </c>
      <c r="L90" s="8">
        <f t="shared" si="37"/>
        <v>25</v>
      </c>
      <c r="M90" s="2">
        <v>22.852336000000008</v>
      </c>
      <c r="N90" s="2">
        <v>0</v>
      </c>
      <c r="P90" s="9">
        <f t="shared" si="31"/>
        <v>25</v>
      </c>
      <c r="Q90" s="3">
        <f t="shared" si="33"/>
        <v>4.141956847285079</v>
      </c>
      <c r="R90" s="3">
        <f t="shared" si="34"/>
        <v>0</v>
      </c>
      <c r="S90" s="3">
        <f>MAX(0,MIN(S$60,$Q90-SUM($R90:R90)))</f>
        <v>0</v>
      </c>
      <c r="T90" s="3">
        <f>MAX(0,MIN(T$60,$Q90-SUM($R90:S90)))</f>
        <v>0.75</v>
      </c>
      <c r="U90" s="3">
        <f>MAX(0,MIN(U$60,$Q90-SUM($R90:T90)))</f>
        <v>0</v>
      </c>
      <c r="V90" s="3">
        <f>MAX(0,MIN(V$60,$Q90-SUM($R90:U90)))</f>
        <v>2</v>
      </c>
      <c r="W90" s="3">
        <f>MAX(0,MIN(W$60,$Q90-SUM($R90:V90)))</f>
        <v>0</v>
      </c>
      <c r="X90" s="3">
        <f>MAX(0,MIN(X$60,$Q90-SUM($R90:W90)))</f>
        <v>1.391956847285079</v>
      </c>
      <c r="Z90" s="9">
        <f t="shared" si="35"/>
        <v>25</v>
      </c>
      <c r="AA90" s="3">
        <f t="shared" si="36"/>
        <v>4.141956847285079</v>
      </c>
      <c r="AB90" s="3">
        <f t="shared" si="32"/>
        <v>0</v>
      </c>
      <c r="AC90" s="3">
        <f>MAX(0,MIN(AC$60,$AA90-SUM($AB90:AB90)))</f>
        <v>0.9</v>
      </c>
      <c r="AD90" s="3">
        <f>MAX(0,MIN(AD$60,$AA90-SUM($AB90:AC90)))</f>
        <v>0.75</v>
      </c>
      <c r="AE90" s="3">
        <f>MAX(0,MIN(AE$60,$AA90-SUM($AB90:AD90)))</f>
        <v>0</v>
      </c>
      <c r="AF90" s="3">
        <f>MAX(0,MIN(AF$60,$AA90-SUM($AB90:AE90)))</f>
        <v>2</v>
      </c>
      <c r="AG90" s="3">
        <f>MAX(0,MIN(AG$60,$AA90-SUM($AB90:AF90)))</f>
        <v>0</v>
      </c>
      <c r="AH90" s="3">
        <f>MAX(0,MIN(AH$60,$AA90-SUM($AB90:AG90)))</f>
        <v>0.49195684728507905</v>
      </c>
    </row>
    <row r="91" spans="10:34" x14ac:dyDescent="0.25">
      <c r="J91" s="9">
        <f t="shared" si="30"/>
        <v>0</v>
      </c>
      <c r="L91" s="8">
        <f t="shared" si="37"/>
        <v>26</v>
      </c>
      <c r="M91" s="2">
        <v>22.825477999999986</v>
      </c>
      <c r="N91" s="2">
        <v>0</v>
      </c>
      <c r="P91" s="9">
        <f t="shared" si="31"/>
        <v>26</v>
      </c>
      <c r="Q91" s="3">
        <f t="shared" si="33"/>
        <v>4.1368824613675237</v>
      </c>
      <c r="R91" s="3">
        <f t="shared" si="34"/>
        <v>0</v>
      </c>
      <c r="S91" s="3">
        <f>MAX(0,MIN(S$60,$Q91-SUM($R91:R91)))</f>
        <v>0</v>
      </c>
      <c r="T91" s="3">
        <f>MAX(0,MIN(T$60,$Q91-SUM($R91:S91)))</f>
        <v>0.75</v>
      </c>
      <c r="U91" s="3">
        <f>MAX(0,MIN(U$60,$Q91-SUM($R91:T91)))</f>
        <v>0</v>
      </c>
      <c r="V91" s="3">
        <f>MAX(0,MIN(V$60,$Q91-SUM($R91:U91)))</f>
        <v>2</v>
      </c>
      <c r="W91" s="3">
        <f>MAX(0,MIN(W$60,$Q91-SUM($R91:V91)))</f>
        <v>0</v>
      </c>
      <c r="X91" s="3">
        <f>MAX(0,MIN(X$60,$Q91-SUM($R91:W91)))</f>
        <v>1.3868824613675237</v>
      </c>
      <c r="Z91" s="9">
        <f t="shared" si="35"/>
        <v>26</v>
      </c>
      <c r="AA91" s="3">
        <f t="shared" si="36"/>
        <v>4.1368824613675237</v>
      </c>
      <c r="AB91" s="3">
        <f t="shared" si="32"/>
        <v>0</v>
      </c>
      <c r="AC91" s="3">
        <f>MAX(0,MIN(AC$60,$AA91-SUM($AB91:AB91)))</f>
        <v>0.9</v>
      </c>
      <c r="AD91" s="3">
        <f>MAX(0,MIN(AD$60,$AA91-SUM($AB91:AC91)))</f>
        <v>0.75</v>
      </c>
      <c r="AE91" s="3">
        <f>MAX(0,MIN(AE$60,$AA91-SUM($AB91:AD91)))</f>
        <v>0</v>
      </c>
      <c r="AF91" s="3">
        <f>MAX(0,MIN(AF$60,$AA91-SUM($AB91:AE91)))</f>
        <v>2</v>
      </c>
      <c r="AG91" s="3">
        <f>MAX(0,MIN(AG$60,$AA91-SUM($AB91:AF91)))</f>
        <v>0</v>
      </c>
      <c r="AH91" s="3">
        <f>MAX(0,MIN(AH$60,$AA91-SUM($AB91:AG91)))</f>
        <v>0.48688246136752378</v>
      </c>
    </row>
    <row r="92" spans="10:34" x14ac:dyDescent="0.25">
      <c r="J92" s="9">
        <f t="shared" si="30"/>
        <v>0</v>
      </c>
      <c r="L92" s="8">
        <f t="shared" si="37"/>
        <v>27</v>
      </c>
      <c r="M92" s="2">
        <v>22.810130999999981</v>
      </c>
      <c r="N92" s="2">
        <v>0</v>
      </c>
      <c r="P92" s="9">
        <f t="shared" si="31"/>
        <v>27</v>
      </c>
      <c r="Q92" s="3">
        <f t="shared" si="33"/>
        <v>4.1339828932434379</v>
      </c>
      <c r="R92" s="3">
        <f t="shared" si="34"/>
        <v>0</v>
      </c>
      <c r="S92" s="3">
        <f>MAX(0,MIN(S$60,$Q92-SUM($R92:R92)))</f>
        <v>0</v>
      </c>
      <c r="T92" s="3">
        <f>MAX(0,MIN(T$60,$Q92-SUM($R92:S92)))</f>
        <v>0.75</v>
      </c>
      <c r="U92" s="3">
        <f>MAX(0,MIN(U$60,$Q92-SUM($R92:T92)))</f>
        <v>0</v>
      </c>
      <c r="V92" s="3">
        <f>MAX(0,MIN(V$60,$Q92-SUM($R92:U92)))</f>
        <v>2</v>
      </c>
      <c r="W92" s="3">
        <f>MAX(0,MIN(W$60,$Q92-SUM($R92:V92)))</f>
        <v>0</v>
      </c>
      <c r="X92" s="3">
        <f>MAX(0,MIN(X$60,$Q92-SUM($R92:W92)))</f>
        <v>1.3839828932434379</v>
      </c>
      <c r="Z92" s="9">
        <f t="shared" si="35"/>
        <v>27</v>
      </c>
      <c r="AA92" s="3">
        <f t="shared" si="36"/>
        <v>4.1339828932434379</v>
      </c>
      <c r="AB92" s="3">
        <f t="shared" si="32"/>
        <v>0</v>
      </c>
      <c r="AC92" s="3">
        <f>MAX(0,MIN(AC$60,$AA92-SUM($AB92:AB92)))</f>
        <v>0.9</v>
      </c>
      <c r="AD92" s="3">
        <f>MAX(0,MIN(AD$60,$AA92-SUM($AB92:AC92)))</f>
        <v>0.75</v>
      </c>
      <c r="AE92" s="3">
        <f>MAX(0,MIN(AE$60,$AA92-SUM($AB92:AD92)))</f>
        <v>0</v>
      </c>
      <c r="AF92" s="3">
        <f>MAX(0,MIN(AF$60,$AA92-SUM($AB92:AE92)))</f>
        <v>2</v>
      </c>
      <c r="AG92" s="3">
        <f>MAX(0,MIN(AG$60,$AA92-SUM($AB92:AF92)))</f>
        <v>0</v>
      </c>
      <c r="AH92" s="3">
        <f>MAX(0,MIN(AH$60,$AA92-SUM($AB92:AG92)))</f>
        <v>0.48398289324343802</v>
      </c>
    </row>
    <row r="93" spans="10:34" x14ac:dyDescent="0.25">
      <c r="J93" s="9">
        <f t="shared" si="30"/>
        <v>0</v>
      </c>
      <c r="L93" s="8">
        <f t="shared" si="37"/>
        <v>28</v>
      </c>
      <c r="M93" s="2">
        <v>22.656660999999989</v>
      </c>
      <c r="N93" s="2">
        <v>0</v>
      </c>
      <c r="P93" s="9">
        <f t="shared" si="31"/>
        <v>28</v>
      </c>
      <c r="Q93" s="3">
        <f t="shared" si="33"/>
        <v>4.1049872120025954</v>
      </c>
      <c r="R93" s="3">
        <f t="shared" si="34"/>
        <v>0</v>
      </c>
      <c r="S93" s="3">
        <f>MAX(0,MIN(S$60,$Q93-SUM($R93:R93)))</f>
        <v>0</v>
      </c>
      <c r="T93" s="3">
        <f>MAX(0,MIN(T$60,$Q93-SUM($R93:S93)))</f>
        <v>0.75</v>
      </c>
      <c r="U93" s="3">
        <f>MAX(0,MIN(U$60,$Q93-SUM($R93:T93)))</f>
        <v>0</v>
      </c>
      <c r="V93" s="3">
        <f>MAX(0,MIN(V$60,$Q93-SUM($R93:U93)))</f>
        <v>2</v>
      </c>
      <c r="W93" s="3">
        <f>MAX(0,MIN(W$60,$Q93-SUM($R93:V93)))</f>
        <v>0</v>
      </c>
      <c r="X93" s="3">
        <f>MAX(0,MIN(X$60,$Q93-SUM($R93:W93)))</f>
        <v>1.3549872120025954</v>
      </c>
      <c r="Z93" s="9">
        <f t="shared" si="35"/>
        <v>28</v>
      </c>
      <c r="AA93" s="3">
        <f t="shared" si="36"/>
        <v>4.1049872120025954</v>
      </c>
      <c r="AB93" s="3">
        <f t="shared" si="32"/>
        <v>0</v>
      </c>
      <c r="AC93" s="3">
        <f>MAX(0,MIN(AC$60,$AA93-SUM($AB93:AB93)))</f>
        <v>0.9</v>
      </c>
      <c r="AD93" s="3">
        <f>MAX(0,MIN(AD$60,$AA93-SUM($AB93:AC93)))</f>
        <v>0.75</v>
      </c>
      <c r="AE93" s="3">
        <f>MAX(0,MIN(AE$60,$AA93-SUM($AB93:AD93)))</f>
        <v>0</v>
      </c>
      <c r="AF93" s="3">
        <f>MAX(0,MIN(AF$60,$AA93-SUM($AB93:AE93)))</f>
        <v>2</v>
      </c>
      <c r="AG93" s="3">
        <f>MAX(0,MIN(AG$60,$AA93-SUM($AB93:AF93)))</f>
        <v>0</v>
      </c>
      <c r="AH93" s="3">
        <f>MAX(0,MIN(AH$60,$AA93-SUM($AB93:AG93)))</f>
        <v>0.45498721200259551</v>
      </c>
    </row>
    <row r="94" spans="10:34" x14ac:dyDescent="0.25">
      <c r="J94" s="9">
        <f t="shared" si="30"/>
        <v>0</v>
      </c>
      <c r="L94" s="8">
        <f t="shared" si="37"/>
        <v>29</v>
      </c>
      <c r="M94" s="2">
        <v>22.38041299999999</v>
      </c>
      <c r="N94" s="2">
        <v>0</v>
      </c>
      <c r="P94" s="9">
        <f t="shared" si="31"/>
        <v>29</v>
      </c>
      <c r="Q94" s="3">
        <f t="shared" si="33"/>
        <v>4.0527946079013324</v>
      </c>
      <c r="R94" s="3">
        <f t="shared" si="34"/>
        <v>0</v>
      </c>
      <c r="S94" s="3">
        <f>MAX(0,MIN(S$60,$Q94-SUM($R94:R94)))</f>
        <v>0</v>
      </c>
      <c r="T94" s="3">
        <f>MAX(0,MIN(T$60,$Q94-SUM($R94:S94)))</f>
        <v>0.75</v>
      </c>
      <c r="U94" s="3">
        <f>MAX(0,MIN(U$60,$Q94-SUM($R94:T94)))</f>
        <v>0</v>
      </c>
      <c r="V94" s="3">
        <f>MAX(0,MIN(V$60,$Q94-SUM($R94:U94)))</f>
        <v>2</v>
      </c>
      <c r="W94" s="3">
        <f>MAX(0,MIN(W$60,$Q94-SUM($R94:V94)))</f>
        <v>0</v>
      </c>
      <c r="X94" s="3">
        <f>MAX(0,MIN(X$60,$Q94-SUM($R94:W94)))</f>
        <v>1.3027946079013324</v>
      </c>
      <c r="Z94" s="9">
        <f t="shared" si="35"/>
        <v>29</v>
      </c>
      <c r="AA94" s="3">
        <f t="shared" si="36"/>
        <v>4.0527946079013324</v>
      </c>
      <c r="AB94" s="3">
        <f t="shared" si="32"/>
        <v>0</v>
      </c>
      <c r="AC94" s="3">
        <f>MAX(0,MIN(AC$60,$AA94-SUM($AB94:AB94)))</f>
        <v>0.9</v>
      </c>
      <c r="AD94" s="3">
        <f>MAX(0,MIN(AD$60,$AA94-SUM($AB94:AC94)))</f>
        <v>0.75</v>
      </c>
      <c r="AE94" s="3">
        <f>MAX(0,MIN(AE$60,$AA94-SUM($AB94:AD94)))</f>
        <v>0</v>
      </c>
      <c r="AF94" s="3">
        <f>MAX(0,MIN(AF$60,$AA94-SUM($AB94:AE94)))</f>
        <v>2</v>
      </c>
      <c r="AG94" s="3">
        <f>MAX(0,MIN(AG$60,$AA94-SUM($AB94:AF94)))</f>
        <v>0</v>
      </c>
      <c r="AH94" s="3">
        <f>MAX(0,MIN(AH$60,$AA94-SUM($AB94:AG94)))</f>
        <v>0.40279460790133248</v>
      </c>
    </row>
    <row r="95" spans="10:34" x14ac:dyDescent="0.25">
      <c r="J95" s="9">
        <f t="shared" si="30"/>
        <v>0</v>
      </c>
      <c r="L95" s="8">
        <f t="shared" si="37"/>
        <v>30</v>
      </c>
      <c r="M95" s="2">
        <v>22.345881999999989</v>
      </c>
      <c r="N95" s="2">
        <v>0</v>
      </c>
      <c r="P95" s="9">
        <f t="shared" si="31"/>
        <v>30</v>
      </c>
      <c r="Q95" s="3">
        <f t="shared" si="33"/>
        <v>4.0462705323886743</v>
      </c>
      <c r="R95" s="3">
        <f t="shared" si="34"/>
        <v>0</v>
      </c>
      <c r="S95" s="3">
        <f>MAX(0,MIN(S$60,$Q95-SUM($R95:R95)))</f>
        <v>0</v>
      </c>
      <c r="T95" s="3">
        <f>MAX(0,MIN(T$60,$Q95-SUM($R95:S95)))</f>
        <v>0.75</v>
      </c>
      <c r="U95" s="3">
        <f>MAX(0,MIN(U$60,$Q95-SUM($R95:T95)))</f>
        <v>0</v>
      </c>
      <c r="V95" s="3">
        <f>MAX(0,MIN(V$60,$Q95-SUM($R95:U95)))</f>
        <v>2</v>
      </c>
      <c r="W95" s="3">
        <f>MAX(0,MIN(W$60,$Q95-SUM($R95:V95)))</f>
        <v>0</v>
      </c>
      <c r="X95" s="3">
        <f>MAX(0,MIN(X$60,$Q95-SUM($R95:W95)))</f>
        <v>1.2962705323886743</v>
      </c>
      <c r="Z95" s="9">
        <f t="shared" si="35"/>
        <v>30</v>
      </c>
      <c r="AA95" s="3">
        <f t="shared" si="36"/>
        <v>4.0462705323886743</v>
      </c>
      <c r="AB95" s="3">
        <f t="shared" si="32"/>
        <v>0</v>
      </c>
      <c r="AC95" s="3">
        <f>MAX(0,MIN(AC$60,$AA95-SUM($AB95:AB95)))</f>
        <v>0.9</v>
      </c>
      <c r="AD95" s="3">
        <f>MAX(0,MIN(AD$60,$AA95-SUM($AB95:AC95)))</f>
        <v>0.75</v>
      </c>
      <c r="AE95" s="3">
        <f>MAX(0,MIN(AE$60,$AA95-SUM($AB95:AD95)))</f>
        <v>0</v>
      </c>
      <c r="AF95" s="3">
        <f>MAX(0,MIN(AF$60,$AA95-SUM($AB95:AE95)))</f>
        <v>2</v>
      </c>
      <c r="AG95" s="3">
        <f>MAX(0,MIN(AG$60,$AA95-SUM($AB95:AF95)))</f>
        <v>0</v>
      </c>
      <c r="AH95" s="3">
        <f>MAX(0,MIN(AH$60,$AA95-SUM($AB95:AG95)))</f>
        <v>0.39627053238867438</v>
      </c>
    </row>
    <row r="96" spans="10:34" x14ac:dyDescent="0.25">
      <c r="L96" s="8">
        <f t="shared" si="37"/>
        <v>31</v>
      </c>
      <c r="M96" s="2">
        <v>22.280657000000009</v>
      </c>
      <c r="N96" s="2">
        <v>0</v>
      </c>
      <c r="P96" s="9">
        <f t="shared" si="31"/>
        <v>31</v>
      </c>
      <c r="Q96" s="3">
        <f t="shared" si="33"/>
        <v>4.0339473206278509</v>
      </c>
      <c r="R96" s="3">
        <f t="shared" si="34"/>
        <v>0</v>
      </c>
      <c r="S96" s="3">
        <f>MAX(0,MIN(S$60,$Q96-SUM($R96:R96)))</f>
        <v>0</v>
      </c>
      <c r="T96" s="3">
        <f>MAX(0,MIN(T$60,$Q96-SUM($R96:S96)))</f>
        <v>0.75</v>
      </c>
      <c r="U96" s="3">
        <f>MAX(0,MIN(U$60,$Q96-SUM($R96:T96)))</f>
        <v>0</v>
      </c>
      <c r="V96" s="3">
        <f>MAX(0,MIN(V$60,$Q96-SUM($R96:U96)))</f>
        <v>2</v>
      </c>
      <c r="W96" s="3">
        <f>MAX(0,MIN(W$60,$Q96-SUM($R96:V96)))</f>
        <v>0</v>
      </c>
      <c r="X96" s="3">
        <f>MAX(0,MIN(X$60,$Q96-SUM($R96:W96)))</f>
        <v>1.2839473206278509</v>
      </c>
      <c r="Z96" s="9">
        <f t="shared" si="35"/>
        <v>31</v>
      </c>
      <c r="AA96" s="3">
        <f t="shared" si="36"/>
        <v>4.0339473206278509</v>
      </c>
      <c r="AB96" s="3">
        <f t="shared" si="32"/>
        <v>0</v>
      </c>
      <c r="AC96" s="3">
        <f>MAX(0,MIN(AC$60,$AA96-SUM($AB96:AB96)))</f>
        <v>0.9</v>
      </c>
      <c r="AD96" s="3">
        <f>MAX(0,MIN(AD$60,$AA96-SUM($AB96:AC96)))</f>
        <v>0.75</v>
      </c>
      <c r="AE96" s="3">
        <f>MAX(0,MIN(AE$60,$AA96-SUM($AB96:AD96)))</f>
        <v>0</v>
      </c>
      <c r="AF96" s="3">
        <f>MAX(0,MIN(AF$60,$AA96-SUM($AB96:AE96)))</f>
        <v>2</v>
      </c>
      <c r="AG96" s="3">
        <f>MAX(0,MIN(AG$60,$AA96-SUM($AB96:AF96)))</f>
        <v>0</v>
      </c>
      <c r="AH96" s="3">
        <f>MAX(0,MIN(AH$60,$AA96-SUM($AB96:AG96)))</f>
        <v>0.38394732062785097</v>
      </c>
    </row>
    <row r="97" spans="12:34" x14ac:dyDescent="0.25">
      <c r="L97" s="8">
        <f t="shared" si="37"/>
        <v>32</v>
      </c>
      <c r="M97" s="2">
        <v>22.207759000000006</v>
      </c>
      <c r="N97" s="2">
        <v>0</v>
      </c>
      <c r="P97" s="9">
        <f t="shared" si="31"/>
        <v>32</v>
      </c>
      <c r="Q97" s="3">
        <f t="shared" si="33"/>
        <v>4.0201744192719175</v>
      </c>
      <c r="R97" s="3">
        <f t="shared" si="34"/>
        <v>0</v>
      </c>
      <c r="S97" s="3">
        <f>MAX(0,MIN(S$60,$Q97-SUM($R97:R97)))</f>
        <v>0</v>
      </c>
      <c r="T97" s="3">
        <f>MAX(0,MIN(T$60,$Q97-SUM($R97:S97)))</f>
        <v>0.75</v>
      </c>
      <c r="U97" s="3">
        <f>MAX(0,MIN(U$60,$Q97-SUM($R97:T97)))</f>
        <v>0</v>
      </c>
      <c r="V97" s="3">
        <f>MAX(0,MIN(V$60,$Q97-SUM($R97:U97)))</f>
        <v>2</v>
      </c>
      <c r="W97" s="3">
        <f>MAX(0,MIN(W$60,$Q97-SUM($R97:V97)))</f>
        <v>0</v>
      </c>
      <c r="X97" s="3">
        <f>MAX(0,MIN(X$60,$Q97-SUM($R97:W97)))</f>
        <v>1.2701744192719175</v>
      </c>
      <c r="Z97" s="9">
        <f t="shared" si="35"/>
        <v>32</v>
      </c>
      <c r="AA97" s="3">
        <f t="shared" si="36"/>
        <v>4.0201744192719175</v>
      </c>
      <c r="AB97" s="3">
        <f t="shared" si="32"/>
        <v>0</v>
      </c>
      <c r="AC97" s="3">
        <f>MAX(0,MIN(AC$60,$AA97-SUM($AB97:AB97)))</f>
        <v>0.9</v>
      </c>
      <c r="AD97" s="3">
        <f>MAX(0,MIN(AD$60,$AA97-SUM($AB97:AC97)))</f>
        <v>0.75</v>
      </c>
      <c r="AE97" s="3">
        <f>MAX(0,MIN(AE$60,$AA97-SUM($AB97:AD97)))</f>
        <v>0</v>
      </c>
      <c r="AF97" s="3">
        <f>MAX(0,MIN(AF$60,$AA97-SUM($AB97:AE97)))</f>
        <v>2</v>
      </c>
      <c r="AG97" s="3">
        <f>MAX(0,MIN(AG$60,$AA97-SUM($AB97:AF97)))</f>
        <v>0</v>
      </c>
      <c r="AH97" s="3">
        <f>MAX(0,MIN(AH$60,$AA97-SUM($AB97:AG97)))</f>
        <v>0.37017441927191763</v>
      </c>
    </row>
    <row r="98" spans="12:34" x14ac:dyDescent="0.25">
      <c r="L98" s="8">
        <f t="shared" si="37"/>
        <v>33</v>
      </c>
      <c r="M98" s="2">
        <v>22.188575000000011</v>
      </c>
      <c r="N98" s="2">
        <v>0</v>
      </c>
      <c r="P98" s="9">
        <f t="shared" si="31"/>
        <v>33</v>
      </c>
      <c r="Q98" s="3">
        <f t="shared" si="33"/>
        <v>4.0165499118833443</v>
      </c>
      <c r="R98" s="3">
        <f t="shared" si="34"/>
        <v>0</v>
      </c>
      <c r="S98" s="3">
        <f>MAX(0,MIN(S$60,$Q98-SUM($R98:R98)))</f>
        <v>0</v>
      </c>
      <c r="T98" s="3">
        <f>MAX(0,MIN(T$60,$Q98-SUM($R98:S98)))</f>
        <v>0.75</v>
      </c>
      <c r="U98" s="3">
        <f>MAX(0,MIN(U$60,$Q98-SUM($R98:T98)))</f>
        <v>0</v>
      </c>
      <c r="V98" s="3">
        <f>MAX(0,MIN(V$60,$Q98-SUM($R98:U98)))</f>
        <v>2</v>
      </c>
      <c r="W98" s="3">
        <f>MAX(0,MIN(W$60,$Q98-SUM($R98:V98)))</f>
        <v>0</v>
      </c>
      <c r="X98" s="3">
        <f>MAX(0,MIN(X$60,$Q98-SUM($R98:W98)))</f>
        <v>1.2665499118833443</v>
      </c>
      <c r="Z98" s="9">
        <f t="shared" si="35"/>
        <v>33</v>
      </c>
      <c r="AA98" s="3">
        <f t="shared" si="36"/>
        <v>4.0165499118833443</v>
      </c>
      <c r="AB98" s="3">
        <f t="shared" si="32"/>
        <v>0</v>
      </c>
      <c r="AC98" s="3">
        <f>MAX(0,MIN(AC$60,$AA98-SUM($AB98:AB98)))</f>
        <v>0.9</v>
      </c>
      <c r="AD98" s="3">
        <f>MAX(0,MIN(AD$60,$AA98-SUM($AB98:AC98)))</f>
        <v>0.75</v>
      </c>
      <c r="AE98" s="3">
        <f>MAX(0,MIN(AE$60,$AA98-SUM($AB98:AD98)))</f>
        <v>0</v>
      </c>
      <c r="AF98" s="3">
        <f>MAX(0,MIN(AF$60,$AA98-SUM($AB98:AE98)))</f>
        <v>2</v>
      </c>
      <c r="AG98" s="3">
        <f>MAX(0,MIN(AG$60,$AA98-SUM($AB98:AF98)))</f>
        <v>0</v>
      </c>
      <c r="AH98" s="3">
        <f>MAX(0,MIN(AH$60,$AA98-SUM($AB98:AG98)))</f>
        <v>0.3665499118833444</v>
      </c>
    </row>
    <row r="99" spans="12:34" x14ac:dyDescent="0.25">
      <c r="L99" s="8">
        <f t="shared" si="37"/>
        <v>34</v>
      </c>
      <c r="M99" s="2">
        <v>22.161717999999979</v>
      </c>
      <c r="N99" s="2">
        <v>0</v>
      </c>
      <c r="P99" s="9">
        <f t="shared" si="31"/>
        <v>34</v>
      </c>
      <c r="Q99" s="3">
        <f t="shared" si="33"/>
        <v>4.0114757148996585</v>
      </c>
      <c r="R99" s="3">
        <f t="shared" si="34"/>
        <v>0</v>
      </c>
      <c r="S99" s="3">
        <f>MAX(0,MIN(S$60,$Q99-SUM($R99:R99)))</f>
        <v>0</v>
      </c>
      <c r="T99" s="3">
        <f>MAX(0,MIN(T$60,$Q99-SUM($R99:S99)))</f>
        <v>0.75</v>
      </c>
      <c r="U99" s="3">
        <f>MAX(0,MIN(U$60,$Q99-SUM($R99:T99)))</f>
        <v>0</v>
      </c>
      <c r="V99" s="3">
        <f>MAX(0,MIN(V$60,$Q99-SUM($R99:U99)))</f>
        <v>2</v>
      </c>
      <c r="W99" s="3">
        <f>MAX(0,MIN(W$60,$Q99-SUM($R99:V99)))</f>
        <v>0</v>
      </c>
      <c r="X99" s="3">
        <f>MAX(0,MIN(X$60,$Q99-SUM($R99:W99)))</f>
        <v>1.2614757148996585</v>
      </c>
      <c r="Z99" s="9">
        <f t="shared" si="35"/>
        <v>34</v>
      </c>
      <c r="AA99" s="3">
        <f t="shared" si="36"/>
        <v>4.0114757148996585</v>
      </c>
      <c r="AB99" s="3">
        <f t="shared" si="32"/>
        <v>0</v>
      </c>
      <c r="AC99" s="3">
        <f>MAX(0,MIN(AC$60,$AA99-SUM($AB99:AB99)))</f>
        <v>0.9</v>
      </c>
      <c r="AD99" s="3">
        <f>MAX(0,MIN(AD$60,$AA99-SUM($AB99:AC99)))</f>
        <v>0.75</v>
      </c>
      <c r="AE99" s="3">
        <f>MAX(0,MIN(AE$60,$AA99-SUM($AB99:AD99)))</f>
        <v>0</v>
      </c>
      <c r="AF99" s="3">
        <f>MAX(0,MIN(AF$60,$AA99-SUM($AB99:AE99)))</f>
        <v>2</v>
      </c>
      <c r="AG99" s="3">
        <f>MAX(0,MIN(AG$60,$AA99-SUM($AB99:AF99)))</f>
        <v>0</v>
      </c>
      <c r="AH99" s="3">
        <f>MAX(0,MIN(AH$60,$AA99-SUM($AB99:AG99)))</f>
        <v>0.36147571489965857</v>
      </c>
    </row>
    <row r="100" spans="12:34" x14ac:dyDescent="0.25">
      <c r="L100" s="8">
        <f t="shared" si="37"/>
        <v>35</v>
      </c>
      <c r="M100" s="2">
        <v>22.154043999999999</v>
      </c>
      <c r="N100" s="2">
        <v>0</v>
      </c>
      <c r="P100" s="9">
        <f t="shared" si="31"/>
        <v>35</v>
      </c>
      <c r="Q100" s="3">
        <f t="shared" si="33"/>
        <v>4.0100258363706844</v>
      </c>
      <c r="R100" s="3">
        <f t="shared" si="34"/>
        <v>0</v>
      </c>
      <c r="S100" s="3">
        <f>MAX(0,MIN(S$60,$Q100-SUM($R100:R100)))</f>
        <v>0</v>
      </c>
      <c r="T100" s="3">
        <f>MAX(0,MIN(T$60,$Q100-SUM($R100:S100)))</f>
        <v>0.75</v>
      </c>
      <c r="U100" s="3">
        <f>MAX(0,MIN(U$60,$Q100-SUM($R100:T100)))</f>
        <v>0</v>
      </c>
      <c r="V100" s="3">
        <f>MAX(0,MIN(V$60,$Q100-SUM($R100:U100)))</f>
        <v>2</v>
      </c>
      <c r="W100" s="3">
        <f>MAX(0,MIN(W$60,$Q100-SUM($R100:V100)))</f>
        <v>0</v>
      </c>
      <c r="X100" s="3">
        <f>MAX(0,MIN(X$60,$Q100-SUM($R100:W100)))</f>
        <v>1.2600258363706844</v>
      </c>
      <c r="Z100" s="9">
        <f t="shared" si="35"/>
        <v>35</v>
      </c>
      <c r="AA100" s="3">
        <f t="shared" si="36"/>
        <v>4.0100258363706844</v>
      </c>
      <c r="AB100" s="3">
        <f t="shared" si="32"/>
        <v>0</v>
      </c>
      <c r="AC100" s="3">
        <f>MAX(0,MIN(AC$60,$AA100-SUM($AB100:AB100)))</f>
        <v>0.9</v>
      </c>
      <c r="AD100" s="3">
        <f>MAX(0,MIN(AD$60,$AA100-SUM($AB100:AC100)))</f>
        <v>0.75</v>
      </c>
      <c r="AE100" s="3">
        <f>MAX(0,MIN(AE$60,$AA100-SUM($AB100:AD100)))</f>
        <v>0</v>
      </c>
      <c r="AF100" s="3">
        <f>MAX(0,MIN(AF$60,$AA100-SUM($AB100:AE100)))</f>
        <v>2</v>
      </c>
      <c r="AG100" s="3">
        <f>MAX(0,MIN(AG$60,$AA100-SUM($AB100:AF100)))</f>
        <v>0</v>
      </c>
      <c r="AH100" s="3">
        <f>MAX(0,MIN(AH$60,$AA100-SUM($AB100:AG100)))</f>
        <v>0.36002583637068453</v>
      </c>
    </row>
    <row r="101" spans="12:34" x14ac:dyDescent="0.25">
      <c r="L101" s="8">
        <f t="shared" si="37"/>
        <v>36</v>
      </c>
      <c r="M101" s="2">
        <v>22.104165999999989</v>
      </c>
      <c r="N101" s="2">
        <v>0</v>
      </c>
      <c r="P101" s="9">
        <f t="shared" si="31"/>
        <v>36</v>
      </c>
      <c r="Q101" s="3">
        <f t="shared" si="33"/>
        <v>4.0006021927339397</v>
      </c>
      <c r="R101" s="3">
        <f t="shared" si="34"/>
        <v>0</v>
      </c>
      <c r="S101" s="3">
        <f>MAX(0,MIN(S$60,$Q101-SUM($R101:R101)))</f>
        <v>0</v>
      </c>
      <c r="T101" s="3">
        <f>MAX(0,MIN(T$60,$Q101-SUM($R101:S101)))</f>
        <v>0.75</v>
      </c>
      <c r="U101" s="3">
        <f>MAX(0,MIN(U$60,$Q101-SUM($R101:T101)))</f>
        <v>0</v>
      </c>
      <c r="V101" s="3">
        <f>MAX(0,MIN(V$60,$Q101-SUM($R101:U101)))</f>
        <v>2</v>
      </c>
      <c r="W101" s="3">
        <f>MAX(0,MIN(W$60,$Q101-SUM($R101:V101)))</f>
        <v>0</v>
      </c>
      <c r="X101" s="3">
        <f>MAX(0,MIN(X$60,$Q101-SUM($R101:W101)))</f>
        <v>1.2506021927339397</v>
      </c>
      <c r="Z101" s="9">
        <f t="shared" si="35"/>
        <v>36</v>
      </c>
      <c r="AA101" s="3">
        <f t="shared" si="36"/>
        <v>4.0006021927339397</v>
      </c>
      <c r="AB101" s="3">
        <f t="shared" si="32"/>
        <v>0</v>
      </c>
      <c r="AC101" s="3">
        <f>MAX(0,MIN(AC$60,$AA101-SUM($AB101:AB101)))</f>
        <v>0.9</v>
      </c>
      <c r="AD101" s="3">
        <f>MAX(0,MIN(AD$60,$AA101-SUM($AB101:AC101)))</f>
        <v>0.75</v>
      </c>
      <c r="AE101" s="3">
        <f>MAX(0,MIN(AE$60,$AA101-SUM($AB101:AD101)))</f>
        <v>0</v>
      </c>
      <c r="AF101" s="3">
        <f>MAX(0,MIN(AF$60,$AA101-SUM($AB101:AE101)))</f>
        <v>2</v>
      </c>
      <c r="AG101" s="3">
        <f>MAX(0,MIN(AG$60,$AA101-SUM($AB101:AF101)))</f>
        <v>0</v>
      </c>
      <c r="AH101" s="3">
        <f>MAX(0,MIN(AH$60,$AA101-SUM($AB101:AG101)))</f>
        <v>0.35060219273393978</v>
      </c>
    </row>
    <row r="102" spans="12:34" x14ac:dyDescent="0.25">
      <c r="L102" s="8">
        <f t="shared" si="37"/>
        <v>37</v>
      </c>
      <c r="M102" s="2">
        <v>22.096493000000006</v>
      </c>
      <c r="N102" s="2">
        <v>0</v>
      </c>
      <c r="P102" s="9">
        <f t="shared" si="31"/>
        <v>37</v>
      </c>
      <c r="Q102" s="3">
        <f t="shared" si="33"/>
        <v>3.9991525031388373</v>
      </c>
      <c r="R102" s="3">
        <f t="shared" si="34"/>
        <v>0</v>
      </c>
      <c r="S102" s="3">
        <f>MAX(0,MIN(S$60,$Q102-SUM($R102:R102)))</f>
        <v>0</v>
      </c>
      <c r="T102" s="3">
        <f>MAX(0,MIN(T$60,$Q102-SUM($R102:S102)))</f>
        <v>0.75</v>
      </c>
      <c r="U102" s="3">
        <f>MAX(0,MIN(U$60,$Q102-SUM($R102:T102)))</f>
        <v>0</v>
      </c>
      <c r="V102" s="3">
        <f>MAX(0,MIN(V$60,$Q102-SUM($R102:U102)))</f>
        <v>2</v>
      </c>
      <c r="W102" s="3">
        <f>MAX(0,MIN(W$60,$Q102-SUM($R102:V102)))</f>
        <v>0</v>
      </c>
      <c r="X102" s="3">
        <f>MAX(0,MIN(X$60,$Q102-SUM($R102:W102)))</f>
        <v>1.2491525031388373</v>
      </c>
      <c r="Z102" s="9">
        <f t="shared" si="35"/>
        <v>37</v>
      </c>
      <c r="AA102" s="3">
        <f t="shared" si="36"/>
        <v>3.9991525031388373</v>
      </c>
      <c r="AB102" s="3">
        <f t="shared" si="32"/>
        <v>0</v>
      </c>
      <c r="AC102" s="3">
        <f>MAX(0,MIN(AC$60,$AA102-SUM($AB102:AB102)))</f>
        <v>0.9</v>
      </c>
      <c r="AD102" s="3">
        <f>MAX(0,MIN(AD$60,$AA102-SUM($AB102:AC102)))</f>
        <v>0.75</v>
      </c>
      <c r="AE102" s="3">
        <f>MAX(0,MIN(AE$60,$AA102-SUM($AB102:AD102)))</f>
        <v>0</v>
      </c>
      <c r="AF102" s="3">
        <f>MAX(0,MIN(AF$60,$AA102-SUM($AB102:AE102)))</f>
        <v>2</v>
      </c>
      <c r="AG102" s="3">
        <f>MAX(0,MIN(AG$60,$AA102-SUM($AB102:AF102)))</f>
        <v>0</v>
      </c>
      <c r="AH102" s="3">
        <f>MAX(0,MIN(AH$60,$AA102-SUM($AB102:AG102)))</f>
        <v>0.34915250313883739</v>
      </c>
    </row>
    <row r="103" spans="12:34" x14ac:dyDescent="0.25">
      <c r="L103" s="8">
        <f t="shared" si="37"/>
        <v>38</v>
      </c>
      <c r="M103" s="2">
        <v>21.969878999999995</v>
      </c>
      <c r="N103" s="2">
        <v>0</v>
      </c>
      <c r="P103" s="9">
        <f t="shared" si="31"/>
        <v>38</v>
      </c>
      <c r="Q103" s="3">
        <f t="shared" si="33"/>
        <v>3.9752308299477992</v>
      </c>
      <c r="R103" s="3">
        <f t="shared" si="34"/>
        <v>0</v>
      </c>
      <c r="S103" s="3">
        <f>MAX(0,MIN(S$60,$Q103-SUM($R103:R103)))</f>
        <v>0</v>
      </c>
      <c r="T103" s="3">
        <f>MAX(0,MIN(T$60,$Q103-SUM($R103:S103)))</f>
        <v>0.75</v>
      </c>
      <c r="U103" s="3">
        <f>MAX(0,MIN(U$60,$Q103-SUM($R103:T103)))</f>
        <v>0</v>
      </c>
      <c r="V103" s="3">
        <f>MAX(0,MIN(V$60,$Q103-SUM($R103:U103)))</f>
        <v>2</v>
      </c>
      <c r="W103" s="3">
        <f>MAX(0,MIN(W$60,$Q103-SUM($R103:V103)))</f>
        <v>0</v>
      </c>
      <c r="X103" s="3">
        <f>MAX(0,MIN(X$60,$Q103-SUM($R103:W103)))</f>
        <v>1.2252308299477992</v>
      </c>
      <c r="Z103" s="9">
        <f t="shared" si="35"/>
        <v>38</v>
      </c>
      <c r="AA103" s="3">
        <f t="shared" si="36"/>
        <v>3.9752308299477992</v>
      </c>
      <c r="AB103" s="3">
        <f t="shared" si="32"/>
        <v>0</v>
      </c>
      <c r="AC103" s="3">
        <f>MAX(0,MIN(AC$60,$AA103-SUM($AB103:AB103)))</f>
        <v>0.9</v>
      </c>
      <c r="AD103" s="3">
        <f>MAX(0,MIN(AD$60,$AA103-SUM($AB103:AC103)))</f>
        <v>0.75</v>
      </c>
      <c r="AE103" s="3">
        <f>MAX(0,MIN(AE$60,$AA103-SUM($AB103:AD103)))</f>
        <v>0</v>
      </c>
      <c r="AF103" s="3">
        <f>MAX(0,MIN(AF$60,$AA103-SUM($AB103:AE103)))</f>
        <v>2</v>
      </c>
      <c r="AG103" s="3">
        <f>MAX(0,MIN(AG$60,$AA103-SUM($AB103:AF103)))</f>
        <v>0</v>
      </c>
      <c r="AH103" s="3">
        <f>MAX(0,MIN(AH$60,$AA103-SUM($AB103:AG103)))</f>
        <v>0.32523082994779928</v>
      </c>
    </row>
    <row r="104" spans="12:34" x14ac:dyDescent="0.25">
      <c r="L104" s="8">
        <f t="shared" si="37"/>
        <v>39</v>
      </c>
      <c r="M104" s="2">
        <v>21.950695</v>
      </c>
      <c r="N104" s="2">
        <v>0</v>
      </c>
      <c r="P104" s="9">
        <f t="shared" si="31"/>
        <v>39</v>
      </c>
      <c r="Q104" s="3">
        <f t="shared" si="33"/>
        <v>3.9716063225592264</v>
      </c>
      <c r="R104" s="3">
        <f t="shared" si="34"/>
        <v>0</v>
      </c>
      <c r="S104" s="3">
        <f>MAX(0,MIN(S$60,$Q104-SUM($R104:R104)))</f>
        <v>0</v>
      </c>
      <c r="T104" s="3">
        <f>MAX(0,MIN(T$60,$Q104-SUM($R104:S104)))</f>
        <v>0.75</v>
      </c>
      <c r="U104" s="3">
        <f>MAX(0,MIN(U$60,$Q104-SUM($R104:T104)))</f>
        <v>0</v>
      </c>
      <c r="V104" s="3">
        <f>MAX(0,MIN(V$60,$Q104-SUM($R104:U104)))</f>
        <v>2</v>
      </c>
      <c r="W104" s="3">
        <f>MAX(0,MIN(W$60,$Q104-SUM($R104:V104)))</f>
        <v>0</v>
      </c>
      <c r="X104" s="3">
        <f>MAX(0,MIN(X$60,$Q104-SUM($R104:W104)))</f>
        <v>1.2216063225592264</v>
      </c>
      <c r="Z104" s="9">
        <f t="shared" si="35"/>
        <v>39</v>
      </c>
      <c r="AA104" s="3">
        <f t="shared" si="36"/>
        <v>3.9716063225592264</v>
      </c>
      <c r="AB104" s="3">
        <f t="shared" si="32"/>
        <v>0</v>
      </c>
      <c r="AC104" s="3">
        <f>MAX(0,MIN(AC$60,$AA104-SUM($AB104:AB104)))</f>
        <v>0.9</v>
      </c>
      <c r="AD104" s="3">
        <f>MAX(0,MIN(AD$60,$AA104-SUM($AB104:AC104)))</f>
        <v>0.75</v>
      </c>
      <c r="AE104" s="3">
        <f>MAX(0,MIN(AE$60,$AA104-SUM($AB104:AD104)))</f>
        <v>0</v>
      </c>
      <c r="AF104" s="3">
        <f>MAX(0,MIN(AF$60,$AA104-SUM($AB104:AE104)))</f>
        <v>2</v>
      </c>
      <c r="AG104" s="3">
        <f>MAX(0,MIN(AG$60,$AA104-SUM($AB104:AF104)))</f>
        <v>0</v>
      </c>
      <c r="AH104" s="3">
        <f>MAX(0,MIN(AH$60,$AA104-SUM($AB104:AG104)))</f>
        <v>0.3216063225592265</v>
      </c>
    </row>
    <row r="105" spans="12:34" x14ac:dyDescent="0.25">
      <c r="L105" s="8">
        <f t="shared" si="37"/>
        <v>40</v>
      </c>
      <c r="M105" s="2">
        <v>21.843265999999982</v>
      </c>
      <c r="N105" s="2">
        <v>0</v>
      </c>
      <c r="P105" s="9">
        <f t="shared" si="31"/>
        <v>40</v>
      </c>
      <c r="Q105" s="3">
        <f t="shared" si="33"/>
        <v>3.9513093456906314</v>
      </c>
      <c r="R105" s="3">
        <f t="shared" si="34"/>
        <v>0</v>
      </c>
      <c r="S105" s="3">
        <f>MAX(0,MIN(S$60,$Q105-SUM($R105:R105)))</f>
        <v>0</v>
      </c>
      <c r="T105" s="3">
        <f>MAX(0,MIN(T$60,$Q105-SUM($R105:S105)))</f>
        <v>0.75</v>
      </c>
      <c r="U105" s="3">
        <f>MAX(0,MIN(U$60,$Q105-SUM($R105:T105)))</f>
        <v>0</v>
      </c>
      <c r="V105" s="3">
        <f>MAX(0,MIN(V$60,$Q105-SUM($R105:U105)))</f>
        <v>2</v>
      </c>
      <c r="W105" s="3">
        <f>MAX(0,MIN(W$60,$Q105-SUM($R105:V105)))</f>
        <v>0</v>
      </c>
      <c r="X105" s="3">
        <f>MAX(0,MIN(X$60,$Q105-SUM($R105:W105)))</f>
        <v>1.2013093456906314</v>
      </c>
      <c r="Z105" s="9">
        <f t="shared" si="35"/>
        <v>40</v>
      </c>
      <c r="AA105" s="3">
        <f t="shared" si="36"/>
        <v>3.9513093456906314</v>
      </c>
      <c r="AB105" s="3">
        <f t="shared" si="32"/>
        <v>0</v>
      </c>
      <c r="AC105" s="3">
        <f>MAX(0,MIN(AC$60,$AA105-SUM($AB105:AB105)))</f>
        <v>0.9</v>
      </c>
      <c r="AD105" s="3">
        <f>MAX(0,MIN(AD$60,$AA105-SUM($AB105:AC105)))</f>
        <v>0.75</v>
      </c>
      <c r="AE105" s="3">
        <f>MAX(0,MIN(AE$60,$AA105-SUM($AB105:AD105)))</f>
        <v>0</v>
      </c>
      <c r="AF105" s="3">
        <f>MAX(0,MIN(AF$60,$AA105-SUM($AB105:AE105)))</f>
        <v>2</v>
      </c>
      <c r="AG105" s="3">
        <f>MAX(0,MIN(AG$60,$AA105-SUM($AB105:AF105)))</f>
        <v>0</v>
      </c>
      <c r="AH105" s="3">
        <f>MAX(0,MIN(AH$60,$AA105-SUM($AB105:AG105)))</f>
        <v>0.3013093456906315</v>
      </c>
    </row>
    <row r="106" spans="12:34" x14ac:dyDescent="0.25">
      <c r="L106" s="8">
        <f t="shared" si="37"/>
        <v>41</v>
      </c>
      <c r="M106" s="2">
        <v>21.797225000000015</v>
      </c>
      <c r="N106" s="2">
        <v>0</v>
      </c>
      <c r="P106" s="9">
        <f t="shared" si="31"/>
        <v>41</v>
      </c>
      <c r="Q106" s="3">
        <f t="shared" si="33"/>
        <v>3.9426106413183843</v>
      </c>
      <c r="R106" s="3">
        <f t="shared" si="34"/>
        <v>0</v>
      </c>
      <c r="S106" s="3">
        <f>MAX(0,MIN(S$60,$Q106-SUM($R106:R106)))</f>
        <v>0</v>
      </c>
      <c r="T106" s="3">
        <f>MAX(0,MIN(T$60,$Q106-SUM($R106:S106)))</f>
        <v>0.75</v>
      </c>
      <c r="U106" s="3">
        <f>MAX(0,MIN(U$60,$Q106-SUM($R106:T106)))</f>
        <v>0</v>
      </c>
      <c r="V106" s="3">
        <f>MAX(0,MIN(V$60,$Q106-SUM($R106:U106)))</f>
        <v>2</v>
      </c>
      <c r="W106" s="3">
        <f>MAX(0,MIN(W$60,$Q106-SUM($R106:V106)))</f>
        <v>0</v>
      </c>
      <c r="X106" s="3">
        <f>MAX(0,MIN(X$60,$Q106-SUM($R106:W106)))</f>
        <v>1.1926106413183843</v>
      </c>
      <c r="Z106" s="9">
        <f t="shared" si="35"/>
        <v>41</v>
      </c>
      <c r="AA106" s="3">
        <f t="shared" si="36"/>
        <v>3.9426106413183843</v>
      </c>
      <c r="AB106" s="3">
        <f t="shared" si="32"/>
        <v>0</v>
      </c>
      <c r="AC106" s="3">
        <f>MAX(0,MIN(AC$60,$AA106-SUM($AB106:AB106)))</f>
        <v>0.9</v>
      </c>
      <c r="AD106" s="3">
        <f>MAX(0,MIN(AD$60,$AA106-SUM($AB106:AC106)))</f>
        <v>0.75</v>
      </c>
      <c r="AE106" s="3">
        <f>MAX(0,MIN(AE$60,$AA106-SUM($AB106:AD106)))</f>
        <v>0</v>
      </c>
      <c r="AF106" s="3">
        <f>MAX(0,MIN(AF$60,$AA106-SUM($AB106:AE106)))</f>
        <v>2</v>
      </c>
      <c r="AG106" s="3">
        <f>MAX(0,MIN(AG$60,$AA106-SUM($AB106:AF106)))</f>
        <v>0</v>
      </c>
      <c r="AH106" s="3">
        <f>MAX(0,MIN(AH$60,$AA106-SUM($AB106:AG106)))</f>
        <v>0.29261064131838443</v>
      </c>
    </row>
    <row r="107" spans="12:34" x14ac:dyDescent="0.25">
      <c r="L107" s="8">
        <f t="shared" si="37"/>
        <v>42</v>
      </c>
      <c r="M107" s="2">
        <v>21.528650999999993</v>
      </c>
      <c r="N107" s="2">
        <v>0</v>
      </c>
      <c r="P107" s="9">
        <f t="shared" si="31"/>
        <v>42</v>
      </c>
      <c r="Q107" s="3">
        <f t="shared" si="33"/>
        <v>3.8918679157460958</v>
      </c>
      <c r="R107" s="3">
        <f t="shared" si="34"/>
        <v>0</v>
      </c>
      <c r="S107" s="3">
        <f>MAX(0,MIN(S$60,$Q107-SUM($R107:R107)))</f>
        <v>0</v>
      </c>
      <c r="T107" s="3">
        <f>MAX(0,MIN(T$60,$Q107-SUM($R107:S107)))</f>
        <v>0.75</v>
      </c>
      <c r="U107" s="3">
        <f>MAX(0,MIN(U$60,$Q107-SUM($R107:T107)))</f>
        <v>0</v>
      </c>
      <c r="V107" s="3">
        <f>MAX(0,MIN(V$60,$Q107-SUM($R107:U107)))</f>
        <v>2</v>
      </c>
      <c r="W107" s="3">
        <f>MAX(0,MIN(W$60,$Q107-SUM($R107:V107)))</f>
        <v>0</v>
      </c>
      <c r="X107" s="3">
        <f>MAX(0,MIN(X$60,$Q107-SUM($R107:W107)))</f>
        <v>1.1418679157460958</v>
      </c>
      <c r="Z107" s="9">
        <f t="shared" si="35"/>
        <v>42</v>
      </c>
      <c r="AA107" s="3">
        <f t="shared" si="36"/>
        <v>3.8918679157460958</v>
      </c>
      <c r="AB107" s="3">
        <f t="shared" si="32"/>
        <v>0</v>
      </c>
      <c r="AC107" s="3">
        <f>MAX(0,MIN(AC$60,$AA107-SUM($AB107:AB107)))</f>
        <v>0.9</v>
      </c>
      <c r="AD107" s="3">
        <f>MAX(0,MIN(AD$60,$AA107-SUM($AB107:AC107)))</f>
        <v>0.75</v>
      </c>
      <c r="AE107" s="3">
        <f>MAX(0,MIN(AE$60,$AA107-SUM($AB107:AD107)))</f>
        <v>0</v>
      </c>
      <c r="AF107" s="3">
        <f>MAX(0,MIN(AF$60,$AA107-SUM($AB107:AE107)))</f>
        <v>2</v>
      </c>
      <c r="AG107" s="3">
        <f>MAX(0,MIN(AG$60,$AA107-SUM($AB107:AF107)))</f>
        <v>0</v>
      </c>
      <c r="AH107" s="3">
        <f>MAX(0,MIN(AH$60,$AA107-SUM($AB107:AG107)))</f>
        <v>0.2418679157460959</v>
      </c>
    </row>
    <row r="108" spans="12:34" x14ac:dyDescent="0.25">
      <c r="L108" s="8">
        <f t="shared" si="37"/>
        <v>43</v>
      </c>
      <c r="M108" s="2">
        <v>21.482610000000012</v>
      </c>
      <c r="N108" s="2">
        <v>0</v>
      </c>
      <c r="P108" s="9">
        <f t="shared" si="31"/>
        <v>43</v>
      </c>
      <c r="Q108" s="3">
        <f t="shared" si="33"/>
        <v>3.8831692113738456</v>
      </c>
      <c r="R108" s="3">
        <f t="shared" si="34"/>
        <v>0</v>
      </c>
      <c r="S108" s="3">
        <f>MAX(0,MIN(S$60,$Q108-SUM($R108:R108)))</f>
        <v>0</v>
      </c>
      <c r="T108" s="3">
        <f>MAX(0,MIN(T$60,$Q108-SUM($R108:S108)))</f>
        <v>0.75</v>
      </c>
      <c r="U108" s="3">
        <f>MAX(0,MIN(U$60,$Q108-SUM($R108:T108)))</f>
        <v>0</v>
      </c>
      <c r="V108" s="3">
        <f>MAX(0,MIN(V$60,$Q108-SUM($R108:U108)))</f>
        <v>2</v>
      </c>
      <c r="W108" s="3">
        <f>MAX(0,MIN(W$60,$Q108-SUM($R108:V108)))</f>
        <v>0</v>
      </c>
      <c r="X108" s="3">
        <f>MAX(0,MIN(X$60,$Q108-SUM($R108:W108)))</f>
        <v>1.1331692113738456</v>
      </c>
      <c r="Z108" s="9">
        <f t="shared" si="35"/>
        <v>43</v>
      </c>
      <c r="AA108" s="3">
        <f t="shared" si="36"/>
        <v>3.8831692113738456</v>
      </c>
      <c r="AB108" s="3">
        <f t="shared" si="32"/>
        <v>0</v>
      </c>
      <c r="AC108" s="3">
        <f>MAX(0,MIN(AC$60,$AA108-SUM($AB108:AB108)))</f>
        <v>0.9</v>
      </c>
      <c r="AD108" s="3">
        <f>MAX(0,MIN(AD$60,$AA108-SUM($AB108:AC108)))</f>
        <v>0.75</v>
      </c>
      <c r="AE108" s="3">
        <f>MAX(0,MIN(AE$60,$AA108-SUM($AB108:AD108)))</f>
        <v>0</v>
      </c>
      <c r="AF108" s="3">
        <f>MAX(0,MIN(AF$60,$AA108-SUM($AB108:AE108)))</f>
        <v>2</v>
      </c>
      <c r="AG108" s="3">
        <f>MAX(0,MIN(AG$60,$AA108-SUM($AB108:AF108)))</f>
        <v>0</v>
      </c>
      <c r="AH108" s="3">
        <f>MAX(0,MIN(AH$60,$AA108-SUM($AB108:AG108)))</f>
        <v>0.23316921137384572</v>
      </c>
    </row>
    <row r="109" spans="12:34" x14ac:dyDescent="0.25">
      <c r="L109" s="8">
        <f t="shared" si="37"/>
        <v>44</v>
      </c>
      <c r="M109" s="2">
        <v>21.471099999999989</v>
      </c>
      <c r="N109" s="2">
        <v>0</v>
      </c>
      <c r="P109" s="9">
        <f t="shared" si="31"/>
        <v>44</v>
      </c>
      <c r="Q109" s="3">
        <f t="shared" si="33"/>
        <v>3.8809945825142456</v>
      </c>
      <c r="R109" s="3">
        <f t="shared" si="34"/>
        <v>0</v>
      </c>
      <c r="S109" s="3">
        <f>MAX(0,MIN(S$60,$Q109-SUM($R109:R109)))</f>
        <v>0</v>
      </c>
      <c r="T109" s="3">
        <f>MAX(0,MIN(T$60,$Q109-SUM($R109:S109)))</f>
        <v>0.75</v>
      </c>
      <c r="U109" s="3">
        <f>MAX(0,MIN(U$60,$Q109-SUM($R109:T109)))</f>
        <v>0</v>
      </c>
      <c r="V109" s="3">
        <f>MAX(0,MIN(V$60,$Q109-SUM($R109:U109)))</f>
        <v>2</v>
      </c>
      <c r="W109" s="3">
        <f>MAX(0,MIN(W$60,$Q109-SUM($R109:V109)))</f>
        <v>0</v>
      </c>
      <c r="X109" s="3">
        <f>MAX(0,MIN(X$60,$Q109-SUM($R109:W109)))</f>
        <v>1.1309945825142456</v>
      </c>
      <c r="Z109" s="9">
        <f t="shared" si="35"/>
        <v>44</v>
      </c>
      <c r="AA109" s="3">
        <f t="shared" si="36"/>
        <v>3.8809945825142456</v>
      </c>
      <c r="AB109" s="3">
        <f t="shared" si="32"/>
        <v>0</v>
      </c>
      <c r="AC109" s="3">
        <f>MAX(0,MIN(AC$60,$AA109-SUM($AB109:AB109)))</f>
        <v>0.9</v>
      </c>
      <c r="AD109" s="3">
        <f>MAX(0,MIN(AD$60,$AA109-SUM($AB109:AC109)))</f>
        <v>0.75</v>
      </c>
      <c r="AE109" s="3">
        <f>MAX(0,MIN(AE$60,$AA109-SUM($AB109:AD109)))</f>
        <v>0</v>
      </c>
      <c r="AF109" s="3">
        <f>MAX(0,MIN(AF$60,$AA109-SUM($AB109:AE109)))</f>
        <v>2</v>
      </c>
      <c r="AG109" s="3">
        <f>MAX(0,MIN(AG$60,$AA109-SUM($AB109:AF109)))</f>
        <v>0</v>
      </c>
      <c r="AH109" s="3">
        <f>MAX(0,MIN(AH$60,$AA109-SUM($AB109:AG109)))</f>
        <v>0.23099458251424565</v>
      </c>
    </row>
    <row r="110" spans="12:34" x14ac:dyDescent="0.25">
      <c r="L110" s="8">
        <f t="shared" si="37"/>
        <v>45</v>
      </c>
      <c r="M110" s="2">
        <v>21.402037999999976</v>
      </c>
      <c r="N110" s="2">
        <v>0</v>
      </c>
      <c r="P110" s="9">
        <f t="shared" si="31"/>
        <v>45</v>
      </c>
      <c r="Q110" s="3">
        <f t="shared" si="33"/>
        <v>3.8679464314889271</v>
      </c>
      <c r="R110" s="3">
        <f t="shared" si="34"/>
        <v>0</v>
      </c>
      <c r="S110" s="3">
        <f>MAX(0,MIN(S$60,$Q110-SUM($R110:R110)))</f>
        <v>0</v>
      </c>
      <c r="T110" s="3">
        <f>MAX(0,MIN(T$60,$Q110-SUM($R110:S110)))</f>
        <v>0.75</v>
      </c>
      <c r="U110" s="3">
        <f>MAX(0,MIN(U$60,$Q110-SUM($R110:T110)))</f>
        <v>0</v>
      </c>
      <c r="V110" s="3">
        <f>MAX(0,MIN(V$60,$Q110-SUM($R110:U110)))</f>
        <v>2</v>
      </c>
      <c r="W110" s="3">
        <f>MAX(0,MIN(W$60,$Q110-SUM($R110:V110)))</f>
        <v>0</v>
      </c>
      <c r="X110" s="3">
        <f>MAX(0,MIN(X$60,$Q110-SUM($R110:W110)))</f>
        <v>1.1179464314889271</v>
      </c>
      <c r="Z110" s="9">
        <f t="shared" si="35"/>
        <v>45</v>
      </c>
      <c r="AA110" s="3">
        <f t="shared" si="36"/>
        <v>3.8679464314889271</v>
      </c>
      <c r="AB110" s="3">
        <f t="shared" si="32"/>
        <v>0</v>
      </c>
      <c r="AC110" s="3">
        <f>MAX(0,MIN(AC$60,$AA110-SUM($AB110:AB110)))</f>
        <v>0.9</v>
      </c>
      <c r="AD110" s="3">
        <f>MAX(0,MIN(AD$60,$AA110-SUM($AB110:AC110)))</f>
        <v>0.75</v>
      </c>
      <c r="AE110" s="3">
        <f>MAX(0,MIN(AE$60,$AA110-SUM($AB110:AD110)))</f>
        <v>0</v>
      </c>
      <c r="AF110" s="3">
        <f>MAX(0,MIN(AF$60,$AA110-SUM($AB110:AE110)))</f>
        <v>2</v>
      </c>
      <c r="AG110" s="3">
        <f>MAX(0,MIN(AG$60,$AA110-SUM($AB110:AF110)))</f>
        <v>0</v>
      </c>
      <c r="AH110" s="3">
        <f>MAX(0,MIN(AH$60,$AA110-SUM($AB110:AG110)))</f>
        <v>0.21794643148892723</v>
      </c>
    </row>
    <row r="111" spans="12:34" x14ac:dyDescent="0.25">
      <c r="L111" s="8">
        <f t="shared" si="37"/>
        <v>46</v>
      </c>
      <c r="M111" s="2">
        <v>21.348323000000022</v>
      </c>
      <c r="N111" s="2">
        <v>0</v>
      </c>
      <c r="P111" s="9">
        <f t="shared" si="31"/>
        <v>46</v>
      </c>
      <c r="Q111" s="3">
        <f t="shared" si="33"/>
        <v>3.8577978485877047</v>
      </c>
      <c r="R111" s="3">
        <f t="shared" si="34"/>
        <v>0</v>
      </c>
      <c r="S111" s="3">
        <f>MAX(0,MIN(S$60,$Q111-SUM($R111:R111)))</f>
        <v>0</v>
      </c>
      <c r="T111" s="3">
        <f>MAX(0,MIN(T$60,$Q111-SUM($R111:S111)))</f>
        <v>0.75</v>
      </c>
      <c r="U111" s="3">
        <f>MAX(0,MIN(U$60,$Q111-SUM($R111:T111)))</f>
        <v>0</v>
      </c>
      <c r="V111" s="3">
        <f>MAX(0,MIN(V$60,$Q111-SUM($R111:U111)))</f>
        <v>2</v>
      </c>
      <c r="W111" s="3">
        <f>MAX(0,MIN(W$60,$Q111-SUM($R111:V111)))</f>
        <v>0</v>
      </c>
      <c r="X111" s="3">
        <f>MAX(0,MIN(X$60,$Q111-SUM($R111:W111)))</f>
        <v>1.1077978485877047</v>
      </c>
      <c r="Z111" s="9">
        <f t="shared" si="35"/>
        <v>46</v>
      </c>
      <c r="AA111" s="3">
        <f t="shared" si="36"/>
        <v>3.8577978485877047</v>
      </c>
      <c r="AB111" s="3">
        <f t="shared" si="32"/>
        <v>0</v>
      </c>
      <c r="AC111" s="3">
        <f>MAX(0,MIN(AC$60,$AA111-SUM($AB111:AB111)))</f>
        <v>0.9</v>
      </c>
      <c r="AD111" s="3">
        <f>MAX(0,MIN(AD$60,$AA111-SUM($AB111:AC111)))</f>
        <v>0.75</v>
      </c>
      <c r="AE111" s="3">
        <f>MAX(0,MIN(AE$60,$AA111-SUM($AB111:AD111)))</f>
        <v>0</v>
      </c>
      <c r="AF111" s="3">
        <f>MAX(0,MIN(AF$60,$AA111-SUM($AB111:AE111)))</f>
        <v>2</v>
      </c>
      <c r="AG111" s="3">
        <f>MAX(0,MIN(AG$60,$AA111-SUM($AB111:AF111)))</f>
        <v>0</v>
      </c>
      <c r="AH111" s="3">
        <f>MAX(0,MIN(AH$60,$AA111-SUM($AB111:AG111)))</f>
        <v>0.20779784858770478</v>
      </c>
    </row>
    <row r="112" spans="12:34" x14ac:dyDescent="0.25">
      <c r="L112" s="8">
        <f t="shared" si="37"/>
        <v>47</v>
      </c>
      <c r="M112" s="2">
        <v>21.206363000000007</v>
      </c>
      <c r="N112" s="2">
        <v>0</v>
      </c>
      <c r="P112" s="9">
        <f t="shared" si="31"/>
        <v>47</v>
      </c>
      <c r="Q112" s="3">
        <f t="shared" si="33"/>
        <v>3.8309767962064534</v>
      </c>
      <c r="R112" s="3">
        <f t="shared" si="34"/>
        <v>0</v>
      </c>
      <c r="S112" s="3">
        <f>MAX(0,MIN(S$60,$Q112-SUM($R112:R112)))</f>
        <v>0</v>
      </c>
      <c r="T112" s="3">
        <f>MAX(0,MIN(T$60,$Q112-SUM($R112:S112)))</f>
        <v>0.75</v>
      </c>
      <c r="U112" s="3">
        <f>MAX(0,MIN(U$60,$Q112-SUM($R112:T112)))</f>
        <v>0</v>
      </c>
      <c r="V112" s="3">
        <f>MAX(0,MIN(V$60,$Q112-SUM($R112:U112)))</f>
        <v>2</v>
      </c>
      <c r="W112" s="3">
        <f>MAX(0,MIN(W$60,$Q112-SUM($R112:V112)))</f>
        <v>0</v>
      </c>
      <c r="X112" s="3">
        <f>MAX(0,MIN(X$60,$Q112-SUM($R112:W112)))</f>
        <v>1.0809767962064534</v>
      </c>
      <c r="Z112" s="9">
        <f t="shared" si="35"/>
        <v>47</v>
      </c>
      <c r="AA112" s="3">
        <f t="shared" si="36"/>
        <v>3.8309767962064534</v>
      </c>
      <c r="AB112" s="3">
        <f t="shared" si="32"/>
        <v>0</v>
      </c>
      <c r="AC112" s="3">
        <f>MAX(0,MIN(AC$60,$AA112-SUM($AB112:AB112)))</f>
        <v>0.9</v>
      </c>
      <c r="AD112" s="3">
        <f>MAX(0,MIN(AD$60,$AA112-SUM($AB112:AC112)))</f>
        <v>0.75</v>
      </c>
      <c r="AE112" s="3">
        <f>MAX(0,MIN(AE$60,$AA112-SUM($AB112:AD112)))</f>
        <v>0</v>
      </c>
      <c r="AF112" s="3">
        <f>MAX(0,MIN(AF$60,$AA112-SUM($AB112:AE112)))</f>
        <v>2</v>
      </c>
      <c r="AG112" s="3">
        <f>MAX(0,MIN(AG$60,$AA112-SUM($AB112:AF112)))</f>
        <v>0</v>
      </c>
      <c r="AH112" s="3">
        <f>MAX(0,MIN(AH$60,$AA112-SUM($AB112:AG112)))</f>
        <v>0.18097679620645346</v>
      </c>
    </row>
    <row r="113" spans="12:34" x14ac:dyDescent="0.25">
      <c r="L113" s="8">
        <f t="shared" si="37"/>
        <v>48</v>
      </c>
      <c r="M113" s="2">
        <v>21.206363000000007</v>
      </c>
      <c r="N113" s="2">
        <v>0</v>
      </c>
      <c r="P113" s="9">
        <f t="shared" si="31"/>
        <v>48</v>
      </c>
      <c r="Q113" s="3">
        <f t="shared" si="33"/>
        <v>3.8309767962064534</v>
      </c>
      <c r="R113" s="3">
        <f t="shared" si="34"/>
        <v>0</v>
      </c>
      <c r="S113" s="3">
        <f>MAX(0,MIN(S$60,$Q113-SUM($R113:R113)))</f>
        <v>0</v>
      </c>
      <c r="T113" s="3">
        <f>MAX(0,MIN(T$60,$Q113-SUM($R113:S113)))</f>
        <v>0.75</v>
      </c>
      <c r="U113" s="3">
        <f>MAX(0,MIN(U$60,$Q113-SUM($R113:T113)))</f>
        <v>0</v>
      </c>
      <c r="V113" s="3">
        <f>MAX(0,MIN(V$60,$Q113-SUM($R113:U113)))</f>
        <v>2</v>
      </c>
      <c r="W113" s="3">
        <f>MAX(0,MIN(W$60,$Q113-SUM($R113:V113)))</f>
        <v>0</v>
      </c>
      <c r="X113" s="3">
        <f>MAX(0,MIN(X$60,$Q113-SUM($R113:W113)))</f>
        <v>1.0809767962064534</v>
      </c>
      <c r="Z113" s="9">
        <f t="shared" si="35"/>
        <v>48</v>
      </c>
      <c r="AA113" s="3">
        <f t="shared" si="36"/>
        <v>3.8309767962064534</v>
      </c>
      <c r="AB113" s="3">
        <f t="shared" si="32"/>
        <v>0</v>
      </c>
      <c r="AC113" s="3">
        <f>MAX(0,MIN(AC$60,$AA113-SUM($AB113:AB113)))</f>
        <v>0.9</v>
      </c>
      <c r="AD113" s="3">
        <f>MAX(0,MIN(AD$60,$AA113-SUM($AB113:AC113)))</f>
        <v>0.75</v>
      </c>
      <c r="AE113" s="3">
        <f>MAX(0,MIN(AE$60,$AA113-SUM($AB113:AD113)))</f>
        <v>0</v>
      </c>
      <c r="AF113" s="3">
        <f>MAX(0,MIN(AF$60,$AA113-SUM($AB113:AE113)))</f>
        <v>2</v>
      </c>
      <c r="AG113" s="3">
        <f>MAX(0,MIN(AG$60,$AA113-SUM($AB113:AF113)))</f>
        <v>0</v>
      </c>
      <c r="AH113" s="3">
        <f>MAX(0,MIN(AH$60,$AA113-SUM($AB113:AG113)))</f>
        <v>0.18097679620645346</v>
      </c>
    </row>
    <row r="114" spans="12:34" x14ac:dyDescent="0.25">
      <c r="L114" s="8">
        <f t="shared" si="37"/>
        <v>49</v>
      </c>
      <c r="M114" s="2">
        <v>21.164158000000018</v>
      </c>
      <c r="N114" s="2">
        <v>0</v>
      </c>
      <c r="P114" s="9">
        <f t="shared" si="31"/>
        <v>49</v>
      </c>
      <c r="Q114" s="3">
        <f t="shared" si="33"/>
        <v>3.8230028421648194</v>
      </c>
      <c r="R114" s="3">
        <f t="shared" si="34"/>
        <v>0</v>
      </c>
      <c r="S114" s="3">
        <f>MAX(0,MIN(S$60,$Q114-SUM($R114:R114)))</f>
        <v>0</v>
      </c>
      <c r="T114" s="3">
        <f>MAX(0,MIN(T$60,$Q114-SUM($R114:S114)))</f>
        <v>0.75</v>
      </c>
      <c r="U114" s="3">
        <f>MAX(0,MIN(U$60,$Q114-SUM($R114:T114)))</f>
        <v>0</v>
      </c>
      <c r="V114" s="3">
        <f>MAX(0,MIN(V$60,$Q114-SUM($R114:U114)))</f>
        <v>2</v>
      </c>
      <c r="W114" s="3">
        <f>MAX(0,MIN(W$60,$Q114-SUM($R114:V114)))</f>
        <v>0</v>
      </c>
      <c r="X114" s="3">
        <f>MAX(0,MIN(X$60,$Q114-SUM($R114:W114)))</f>
        <v>1.0730028421648194</v>
      </c>
      <c r="Z114" s="9">
        <f t="shared" si="35"/>
        <v>49</v>
      </c>
      <c r="AA114" s="3">
        <f t="shared" si="36"/>
        <v>3.8230028421648194</v>
      </c>
      <c r="AB114" s="3">
        <f t="shared" si="32"/>
        <v>0</v>
      </c>
      <c r="AC114" s="3">
        <f>MAX(0,MIN(AC$60,$AA114-SUM($AB114:AB114)))</f>
        <v>0.9</v>
      </c>
      <c r="AD114" s="3">
        <f>MAX(0,MIN(AD$60,$AA114-SUM($AB114:AC114)))</f>
        <v>0.75</v>
      </c>
      <c r="AE114" s="3">
        <f>MAX(0,MIN(AE$60,$AA114-SUM($AB114:AD114)))</f>
        <v>0</v>
      </c>
      <c r="AF114" s="3">
        <f>MAX(0,MIN(AF$60,$AA114-SUM($AB114:AE114)))</f>
        <v>2</v>
      </c>
      <c r="AG114" s="3">
        <f>MAX(0,MIN(AG$60,$AA114-SUM($AB114:AF114)))</f>
        <v>0</v>
      </c>
      <c r="AH114" s="3">
        <f>MAX(0,MIN(AH$60,$AA114-SUM($AB114:AG114)))</f>
        <v>0.17300284216481954</v>
      </c>
    </row>
    <row r="115" spans="12:34" x14ac:dyDescent="0.25">
      <c r="L115" s="8">
        <f t="shared" si="37"/>
        <v>50</v>
      </c>
      <c r="M115" s="2">
        <v>21.114280000000004</v>
      </c>
      <c r="N115" s="2">
        <v>0</v>
      </c>
      <c r="P115" s="9">
        <f t="shared" si="31"/>
        <v>50</v>
      </c>
      <c r="Q115" s="3">
        <f t="shared" si="33"/>
        <v>3.8135791985280738</v>
      </c>
      <c r="R115" s="3">
        <f t="shared" si="34"/>
        <v>0</v>
      </c>
      <c r="S115" s="3">
        <f>MAX(0,MIN(S$60,$Q115-SUM($R115:R115)))</f>
        <v>0</v>
      </c>
      <c r="T115" s="3">
        <f>MAX(0,MIN(T$60,$Q115-SUM($R115:S115)))</f>
        <v>0.75</v>
      </c>
      <c r="U115" s="3">
        <f>MAX(0,MIN(U$60,$Q115-SUM($R115:T115)))</f>
        <v>0</v>
      </c>
      <c r="V115" s="3">
        <f>MAX(0,MIN(V$60,$Q115-SUM($R115:U115)))</f>
        <v>2</v>
      </c>
      <c r="W115" s="3">
        <f>MAX(0,MIN(W$60,$Q115-SUM($R115:V115)))</f>
        <v>0</v>
      </c>
      <c r="X115" s="3">
        <f>MAX(0,MIN(X$60,$Q115-SUM($R115:W115)))</f>
        <v>1.0635791985280738</v>
      </c>
      <c r="Z115" s="9">
        <f t="shared" si="35"/>
        <v>50</v>
      </c>
      <c r="AA115" s="3">
        <f t="shared" si="36"/>
        <v>3.8135791985280738</v>
      </c>
      <c r="AB115" s="3">
        <f t="shared" si="32"/>
        <v>0</v>
      </c>
      <c r="AC115" s="3">
        <f>MAX(0,MIN(AC$60,$AA115-SUM($AB115:AB115)))</f>
        <v>0.9</v>
      </c>
      <c r="AD115" s="3">
        <f>MAX(0,MIN(AD$60,$AA115-SUM($AB115:AC115)))</f>
        <v>0.75</v>
      </c>
      <c r="AE115" s="3">
        <f>MAX(0,MIN(AE$60,$AA115-SUM($AB115:AD115)))</f>
        <v>0</v>
      </c>
      <c r="AF115" s="3">
        <f>MAX(0,MIN(AF$60,$AA115-SUM($AB115:AE115)))</f>
        <v>2</v>
      </c>
      <c r="AG115" s="3">
        <f>MAX(0,MIN(AG$60,$AA115-SUM($AB115:AF115)))</f>
        <v>0</v>
      </c>
      <c r="AH115" s="3">
        <f>MAX(0,MIN(AH$60,$AA115-SUM($AB115:AG115)))</f>
        <v>0.1635791985280739</v>
      </c>
    </row>
    <row r="116" spans="12:34" x14ac:dyDescent="0.25">
      <c r="L116" s="8">
        <f t="shared" si="37"/>
        <v>51</v>
      </c>
      <c r="M116" s="2">
        <v>20.926279000000015</v>
      </c>
      <c r="N116" s="2">
        <v>0</v>
      </c>
      <c r="P116" s="9">
        <f t="shared" si="31"/>
        <v>51</v>
      </c>
      <c r="Q116" s="3">
        <f t="shared" si="33"/>
        <v>3.7780594417745732</v>
      </c>
      <c r="R116" s="3">
        <f t="shared" si="34"/>
        <v>0</v>
      </c>
      <c r="S116" s="3">
        <f>MAX(0,MIN(S$60,$Q116-SUM($R116:R116)))</f>
        <v>0</v>
      </c>
      <c r="T116" s="3">
        <f>MAX(0,MIN(T$60,$Q116-SUM($R116:S116)))</f>
        <v>0.75</v>
      </c>
      <c r="U116" s="3">
        <f>MAX(0,MIN(U$60,$Q116-SUM($R116:T116)))</f>
        <v>0</v>
      </c>
      <c r="V116" s="3">
        <f>MAX(0,MIN(V$60,$Q116-SUM($R116:U116)))</f>
        <v>2</v>
      </c>
      <c r="W116" s="3">
        <f>MAX(0,MIN(W$60,$Q116-SUM($R116:V116)))</f>
        <v>0</v>
      </c>
      <c r="X116" s="3">
        <f>MAX(0,MIN(X$60,$Q116-SUM($R116:W116)))</f>
        <v>1.0280594417745732</v>
      </c>
      <c r="Z116" s="9">
        <f t="shared" si="35"/>
        <v>51</v>
      </c>
      <c r="AA116" s="3">
        <f t="shared" si="36"/>
        <v>3.7780594417745732</v>
      </c>
      <c r="AB116" s="3">
        <f t="shared" si="32"/>
        <v>0</v>
      </c>
      <c r="AC116" s="3">
        <f>MAX(0,MIN(AC$60,$AA116-SUM($AB116:AB116)))</f>
        <v>0.9</v>
      </c>
      <c r="AD116" s="3">
        <f>MAX(0,MIN(AD$60,$AA116-SUM($AB116:AC116)))</f>
        <v>0.75</v>
      </c>
      <c r="AE116" s="3">
        <f>MAX(0,MIN(AE$60,$AA116-SUM($AB116:AD116)))</f>
        <v>0</v>
      </c>
      <c r="AF116" s="3">
        <f>MAX(0,MIN(AF$60,$AA116-SUM($AB116:AE116)))</f>
        <v>2</v>
      </c>
      <c r="AG116" s="3">
        <f>MAX(0,MIN(AG$60,$AA116-SUM($AB116:AF116)))</f>
        <v>0</v>
      </c>
      <c r="AH116" s="3">
        <f>MAX(0,MIN(AH$60,$AA116-SUM($AB116:AG116)))</f>
        <v>0.12805944177457329</v>
      </c>
    </row>
    <row r="117" spans="12:34" x14ac:dyDescent="0.25">
      <c r="L117" s="8">
        <f t="shared" si="37"/>
        <v>52</v>
      </c>
      <c r="M117" s="2">
        <v>20.90709500000002</v>
      </c>
      <c r="N117" s="2">
        <v>0</v>
      </c>
      <c r="P117" s="9">
        <f t="shared" si="31"/>
        <v>52</v>
      </c>
      <c r="Q117" s="3">
        <f t="shared" si="33"/>
        <v>3.7744349343860013</v>
      </c>
      <c r="R117" s="3">
        <f t="shared" si="34"/>
        <v>0</v>
      </c>
      <c r="S117" s="3">
        <f>MAX(0,MIN(S$60,$Q117-SUM($R117:R117)))</f>
        <v>0</v>
      </c>
      <c r="T117" s="3">
        <f>MAX(0,MIN(T$60,$Q117-SUM($R117:S117)))</f>
        <v>0.75</v>
      </c>
      <c r="U117" s="3">
        <f>MAX(0,MIN(U$60,$Q117-SUM($R117:T117)))</f>
        <v>0</v>
      </c>
      <c r="V117" s="3">
        <f>MAX(0,MIN(V$60,$Q117-SUM($R117:U117)))</f>
        <v>2</v>
      </c>
      <c r="W117" s="3">
        <f>MAX(0,MIN(W$60,$Q117-SUM($R117:V117)))</f>
        <v>0</v>
      </c>
      <c r="X117" s="3">
        <f>MAX(0,MIN(X$60,$Q117-SUM($R117:W117)))</f>
        <v>1.0244349343860013</v>
      </c>
      <c r="Z117" s="9">
        <f t="shared" si="35"/>
        <v>52</v>
      </c>
      <c r="AA117" s="3">
        <f t="shared" si="36"/>
        <v>3.7744349343860013</v>
      </c>
      <c r="AB117" s="3">
        <f t="shared" si="32"/>
        <v>0</v>
      </c>
      <c r="AC117" s="3">
        <f>MAX(0,MIN(AC$60,$AA117-SUM($AB117:AB117)))</f>
        <v>0.9</v>
      </c>
      <c r="AD117" s="3">
        <f>MAX(0,MIN(AD$60,$AA117-SUM($AB117:AC117)))</f>
        <v>0.75</v>
      </c>
      <c r="AE117" s="3">
        <f>MAX(0,MIN(AE$60,$AA117-SUM($AB117:AD117)))</f>
        <v>0</v>
      </c>
      <c r="AF117" s="3">
        <f>MAX(0,MIN(AF$60,$AA117-SUM($AB117:AE117)))</f>
        <v>2</v>
      </c>
      <c r="AG117" s="3">
        <f>MAX(0,MIN(AG$60,$AA117-SUM($AB117:AF117)))</f>
        <v>0</v>
      </c>
      <c r="AH117" s="3">
        <f>MAX(0,MIN(AH$60,$AA117-SUM($AB117:AG117)))</f>
        <v>0.12443493438600139</v>
      </c>
    </row>
    <row r="118" spans="12:34" x14ac:dyDescent="0.25">
      <c r="L118" s="8">
        <f t="shared" si="37"/>
        <v>53</v>
      </c>
      <c r="M118" s="2">
        <v>20.845706999999976</v>
      </c>
      <c r="N118" s="2">
        <v>0</v>
      </c>
      <c r="P118" s="9">
        <f t="shared" si="31"/>
        <v>53</v>
      </c>
      <c r="Q118" s="3">
        <f t="shared" si="33"/>
        <v>3.7628366618896552</v>
      </c>
      <c r="R118" s="3">
        <f t="shared" si="34"/>
        <v>0</v>
      </c>
      <c r="S118" s="3">
        <f>MAX(0,MIN(S$60,$Q118-SUM($R118:R118)))</f>
        <v>0</v>
      </c>
      <c r="T118" s="3">
        <f>MAX(0,MIN(T$60,$Q118-SUM($R118:S118)))</f>
        <v>0.75</v>
      </c>
      <c r="U118" s="3">
        <f>MAX(0,MIN(U$60,$Q118-SUM($R118:T118)))</f>
        <v>0</v>
      </c>
      <c r="V118" s="3">
        <f>MAX(0,MIN(V$60,$Q118-SUM($R118:U118)))</f>
        <v>2</v>
      </c>
      <c r="W118" s="3">
        <f>MAX(0,MIN(W$60,$Q118-SUM($R118:V118)))</f>
        <v>0</v>
      </c>
      <c r="X118" s="3">
        <f>MAX(0,MIN(X$60,$Q118-SUM($R118:W118)))</f>
        <v>1.0128366618896552</v>
      </c>
      <c r="Z118" s="9">
        <f t="shared" si="35"/>
        <v>53</v>
      </c>
      <c r="AA118" s="3">
        <f t="shared" si="36"/>
        <v>3.7628366618896552</v>
      </c>
      <c r="AB118" s="3">
        <f t="shared" si="32"/>
        <v>0</v>
      </c>
      <c r="AC118" s="3">
        <f>MAX(0,MIN(AC$60,$AA118-SUM($AB118:AB118)))</f>
        <v>0.9</v>
      </c>
      <c r="AD118" s="3">
        <f>MAX(0,MIN(AD$60,$AA118-SUM($AB118:AC118)))</f>
        <v>0.75</v>
      </c>
      <c r="AE118" s="3">
        <f>MAX(0,MIN(AE$60,$AA118-SUM($AB118:AD118)))</f>
        <v>0</v>
      </c>
      <c r="AF118" s="3">
        <f>MAX(0,MIN(AF$60,$AA118-SUM($AB118:AE118)))</f>
        <v>2</v>
      </c>
      <c r="AG118" s="3">
        <f>MAX(0,MIN(AG$60,$AA118-SUM($AB118:AF118)))</f>
        <v>0</v>
      </c>
      <c r="AH118" s="3">
        <f>MAX(0,MIN(AH$60,$AA118-SUM($AB118:AG118)))</f>
        <v>0.11283666188965524</v>
      </c>
    </row>
    <row r="119" spans="12:34" x14ac:dyDescent="0.25">
      <c r="L119" s="8">
        <f t="shared" si="37"/>
        <v>54</v>
      </c>
      <c r="M119" s="2">
        <v>20.841869999999979</v>
      </c>
      <c r="N119" s="2">
        <v>0</v>
      </c>
      <c r="P119" s="9">
        <f t="shared" si="31"/>
        <v>54</v>
      </c>
      <c r="Q119" s="3">
        <f t="shared" si="33"/>
        <v>3.7621117226251668</v>
      </c>
      <c r="R119" s="3">
        <f t="shared" si="34"/>
        <v>0</v>
      </c>
      <c r="S119" s="3">
        <f>MAX(0,MIN(S$60,$Q119-SUM($R119:R119)))</f>
        <v>0</v>
      </c>
      <c r="T119" s="3">
        <f>MAX(0,MIN(T$60,$Q119-SUM($R119:S119)))</f>
        <v>0.75</v>
      </c>
      <c r="U119" s="3">
        <f>MAX(0,MIN(U$60,$Q119-SUM($R119:T119)))</f>
        <v>0</v>
      </c>
      <c r="V119" s="3">
        <f>MAX(0,MIN(V$60,$Q119-SUM($R119:U119)))</f>
        <v>2</v>
      </c>
      <c r="W119" s="3">
        <f>MAX(0,MIN(W$60,$Q119-SUM($R119:V119)))</f>
        <v>0</v>
      </c>
      <c r="X119" s="3">
        <f>MAX(0,MIN(X$60,$Q119-SUM($R119:W119)))</f>
        <v>1.0121117226251668</v>
      </c>
      <c r="Z119" s="9">
        <f t="shared" si="35"/>
        <v>54</v>
      </c>
      <c r="AA119" s="3">
        <f t="shared" si="36"/>
        <v>3.7621117226251668</v>
      </c>
      <c r="AB119" s="3">
        <f t="shared" si="32"/>
        <v>0</v>
      </c>
      <c r="AC119" s="3">
        <f>MAX(0,MIN(AC$60,$AA119-SUM($AB119:AB119)))</f>
        <v>0.9</v>
      </c>
      <c r="AD119" s="3">
        <f>MAX(0,MIN(AD$60,$AA119-SUM($AB119:AC119)))</f>
        <v>0.75</v>
      </c>
      <c r="AE119" s="3">
        <f>MAX(0,MIN(AE$60,$AA119-SUM($AB119:AD119)))</f>
        <v>0</v>
      </c>
      <c r="AF119" s="3">
        <f>MAX(0,MIN(AF$60,$AA119-SUM($AB119:AE119)))</f>
        <v>2</v>
      </c>
      <c r="AG119" s="3">
        <f>MAX(0,MIN(AG$60,$AA119-SUM($AB119:AF119)))</f>
        <v>0</v>
      </c>
      <c r="AH119" s="3">
        <f>MAX(0,MIN(AH$60,$AA119-SUM($AB119:AG119)))</f>
        <v>0.11211172262516689</v>
      </c>
    </row>
    <row r="120" spans="12:34" x14ac:dyDescent="0.25">
      <c r="L120" s="8">
        <f t="shared" si="37"/>
        <v>55</v>
      </c>
      <c r="M120" s="2">
        <v>20.738277000000014</v>
      </c>
      <c r="N120" s="2">
        <v>0</v>
      </c>
      <c r="P120" s="9">
        <f t="shared" si="31"/>
        <v>55</v>
      </c>
      <c r="Q120" s="3">
        <f t="shared" si="33"/>
        <v>3.7425394960872</v>
      </c>
      <c r="R120" s="3">
        <f t="shared" si="34"/>
        <v>0</v>
      </c>
      <c r="S120" s="3">
        <f>MAX(0,MIN(S$60,$Q120-SUM($R120:R120)))</f>
        <v>0</v>
      </c>
      <c r="T120" s="3">
        <f>MAX(0,MIN(T$60,$Q120-SUM($R120:S120)))</f>
        <v>0.75</v>
      </c>
      <c r="U120" s="3">
        <f>MAX(0,MIN(U$60,$Q120-SUM($R120:T120)))</f>
        <v>0</v>
      </c>
      <c r="V120" s="3">
        <f>MAX(0,MIN(V$60,$Q120-SUM($R120:U120)))</f>
        <v>2</v>
      </c>
      <c r="W120" s="3">
        <f>MAX(0,MIN(W$60,$Q120-SUM($R120:V120)))</f>
        <v>0</v>
      </c>
      <c r="X120" s="3">
        <f>MAX(0,MIN(X$60,$Q120-SUM($R120:W120)))</f>
        <v>0.99253949608720005</v>
      </c>
      <c r="Z120" s="9">
        <f t="shared" si="35"/>
        <v>55</v>
      </c>
      <c r="AA120" s="3">
        <f t="shared" si="36"/>
        <v>3.7425394960872</v>
      </c>
      <c r="AB120" s="3">
        <f t="shared" si="32"/>
        <v>0</v>
      </c>
      <c r="AC120" s="3">
        <f>MAX(0,MIN(AC$60,$AA120-SUM($AB120:AB120)))</f>
        <v>0.9</v>
      </c>
      <c r="AD120" s="3">
        <f>MAX(0,MIN(AD$60,$AA120-SUM($AB120:AC120)))</f>
        <v>0.75</v>
      </c>
      <c r="AE120" s="3">
        <f>MAX(0,MIN(AE$60,$AA120-SUM($AB120:AD120)))</f>
        <v>0</v>
      </c>
      <c r="AF120" s="3">
        <f>MAX(0,MIN(AF$60,$AA120-SUM($AB120:AE120)))</f>
        <v>2</v>
      </c>
      <c r="AG120" s="3">
        <f>MAX(0,MIN(AG$60,$AA120-SUM($AB120:AF120)))</f>
        <v>0</v>
      </c>
      <c r="AH120" s="3">
        <f>MAX(0,MIN(AH$60,$AA120-SUM($AB120:AG120)))</f>
        <v>9.2539496087200135E-2</v>
      </c>
    </row>
    <row r="121" spans="12:34" x14ac:dyDescent="0.25">
      <c r="L121" s="8">
        <f t="shared" si="37"/>
        <v>56</v>
      </c>
      <c r="M121" s="2">
        <v>20.711419999999983</v>
      </c>
      <c r="N121" s="2">
        <v>0</v>
      </c>
      <c r="P121" s="9">
        <f t="shared" si="31"/>
        <v>56</v>
      </c>
      <c r="Q121" s="3">
        <f t="shared" si="33"/>
        <v>3.7374652991035133</v>
      </c>
      <c r="R121" s="3">
        <f t="shared" si="34"/>
        <v>0</v>
      </c>
      <c r="S121" s="3">
        <f>MAX(0,MIN(S$60,$Q121-SUM($R121:R121)))</f>
        <v>0</v>
      </c>
      <c r="T121" s="3">
        <f>MAX(0,MIN(T$60,$Q121-SUM($R121:S121)))</f>
        <v>0.75</v>
      </c>
      <c r="U121" s="3">
        <f>MAX(0,MIN(U$60,$Q121-SUM($R121:T121)))</f>
        <v>0</v>
      </c>
      <c r="V121" s="3">
        <f>MAX(0,MIN(V$60,$Q121-SUM($R121:U121)))</f>
        <v>2</v>
      </c>
      <c r="W121" s="3">
        <f>MAX(0,MIN(W$60,$Q121-SUM($R121:V121)))</f>
        <v>0</v>
      </c>
      <c r="X121" s="3">
        <f>MAX(0,MIN(X$60,$Q121-SUM($R121:W121)))</f>
        <v>0.98746529910351333</v>
      </c>
      <c r="Z121" s="9">
        <f t="shared" si="35"/>
        <v>56</v>
      </c>
      <c r="AA121" s="3">
        <f t="shared" si="36"/>
        <v>3.7374652991035133</v>
      </c>
      <c r="AB121" s="3">
        <f t="shared" si="32"/>
        <v>0</v>
      </c>
      <c r="AC121" s="3">
        <f>MAX(0,MIN(AC$60,$AA121-SUM($AB121:AB121)))</f>
        <v>0.9</v>
      </c>
      <c r="AD121" s="3">
        <f>MAX(0,MIN(AD$60,$AA121-SUM($AB121:AC121)))</f>
        <v>0.75</v>
      </c>
      <c r="AE121" s="3">
        <f>MAX(0,MIN(AE$60,$AA121-SUM($AB121:AD121)))</f>
        <v>0</v>
      </c>
      <c r="AF121" s="3">
        <f>MAX(0,MIN(AF$60,$AA121-SUM($AB121:AE121)))</f>
        <v>2</v>
      </c>
      <c r="AG121" s="3">
        <f>MAX(0,MIN(AG$60,$AA121-SUM($AB121:AF121)))</f>
        <v>0</v>
      </c>
      <c r="AH121" s="3">
        <f>MAX(0,MIN(AH$60,$AA121-SUM($AB121:AG121)))</f>
        <v>8.7465299103513416E-2</v>
      </c>
    </row>
    <row r="122" spans="12:34" x14ac:dyDescent="0.25">
      <c r="L122" s="8">
        <f t="shared" si="37"/>
        <v>57</v>
      </c>
      <c r="M122" s="2">
        <v>20.699909000000023</v>
      </c>
      <c r="N122" s="2">
        <v>0</v>
      </c>
      <c r="P122" s="9">
        <f t="shared" si="31"/>
        <v>57</v>
      </c>
      <c r="Q122" s="3">
        <f t="shared" si="33"/>
        <v>3.7352904813100545</v>
      </c>
      <c r="R122" s="3">
        <f t="shared" si="34"/>
        <v>0</v>
      </c>
      <c r="S122" s="3">
        <f>MAX(0,MIN(S$60,$Q122-SUM($R122:R122)))</f>
        <v>0</v>
      </c>
      <c r="T122" s="3">
        <f>MAX(0,MIN(T$60,$Q122-SUM($R122:S122)))</f>
        <v>0.75</v>
      </c>
      <c r="U122" s="3">
        <f>MAX(0,MIN(U$60,$Q122-SUM($R122:T122)))</f>
        <v>0</v>
      </c>
      <c r="V122" s="3">
        <f>MAX(0,MIN(V$60,$Q122-SUM($R122:U122)))</f>
        <v>2</v>
      </c>
      <c r="W122" s="3">
        <f>MAX(0,MIN(W$60,$Q122-SUM($R122:V122)))</f>
        <v>0</v>
      </c>
      <c r="X122" s="3">
        <f>MAX(0,MIN(X$60,$Q122-SUM($R122:W122)))</f>
        <v>0.98529048131005448</v>
      </c>
      <c r="Z122" s="9">
        <f t="shared" si="35"/>
        <v>57</v>
      </c>
      <c r="AA122" s="3">
        <f t="shared" si="36"/>
        <v>3.7352904813100545</v>
      </c>
      <c r="AB122" s="3">
        <f t="shared" si="32"/>
        <v>0</v>
      </c>
      <c r="AC122" s="3">
        <f>MAX(0,MIN(AC$60,$AA122-SUM($AB122:AB122)))</f>
        <v>0.9</v>
      </c>
      <c r="AD122" s="3">
        <f>MAX(0,MIN(AD$60,$AA122-SUM($AB122:AC122)))</f>
        <v>0.75</v>
      </c>
      <c r="AE122" s="3">
        <f>MAX(0,MIN(AE$60,$AA122-SUM($AB122:AD122)))</f>
        <v>0</v>
      </c>
      <c r="AF122" s="3">
        <f>MAX(0,MIN(AF$60,$AA122-SUM($AB122:AE122)))</f>
        <v>2</v>
      </c>
      <c r="AG122" s="3">
        <f>MAX(0,MIN(AG$60,$AA122-SUM($AB122:AF122)))</f>
        <v>0</v>
      </c>
      <c r="AH122" s="3">
        <f>MAX(0,MIN(AH$60,$AA122-SUM($AB122:AG122)))</f>
        <v>8.5290481310054567E-2</v>
      </c>
    </row>
    <row r="123" spans="12:34" x14ac:dyDescent="0.25">
      <c r="L123" s="8">
        <f t="shared" si="37"/>
        <v>58</v>
      </c>
      <c r="M123" s="2">
        <v>20.623173999999977</v>
      </c>
      <c r="N123" s="2">
        <v>0</v>
      </c>
      <c r="P123" s="9">
        <f t="shared" si="31"/>
        <v>58</v>
      </c>
      <c r="Q123" s="3">
        <f t="shared" si="33"/>
        <v>3.7207926406896235</v>
      </c>
      <c r="R123" s="3">
        <f t="shared" si="34"/>
        <v>0</v>
      </c>
      <c r="S123" s="3">
        <f>MAX(0,MIN(S$60,$Q123-SUM($R123:R123)))</f>
        <v>0</v>
      </c>
      <c r="T123" s="3">
        <f>MAX(0,MIN(T$60,$Q123-SUM($R123:S123)))</f>
        <v>0.75</v>
      </c>
      <c r="U123" s="3">
        <f>MAX(0,MIN(U$60,$Q123-SUM($R123:T123)))</f>
        <v>0</v>
      </c>
      <c r="V123" s="3">
        <f>MAX(0,MIN(V$60,$Q123-SUM($R123:U123)))</f>
        <v>2</v>
      </c>
      <c r="W123" s="3">
        <f>MAX(0,MIN(W$60,$Q123-SUM($R123:V123)))</f>
        <v>0</v>
      </c>
      <c r="X123" s="3">
        <f>MAX(0,MIN(X$60,$Q123-SUM($R123:W123)))</f>
        <v>0.97079264068962345</v>
      </c>
      <c r="Z123" s="9">
        <f t="shared" si="35"/>
        <v>58</v>
      </c>
      <c r="AA123" s="3">
        <f t="shared" si="36"/>
        <v>3.7207926406896235</v>
      </c>
      <c r="AB123" s="3">
        <f t="shared" si="32"/>
        <v>0</v>
      </c>
      <c r="AC123" s="3">
        <f>MAX(0,MIN(AC$60,$AA123-SUM($AB123:AB123)))</f>
        <v>0.9</v>
      </c>
      <c r="AD123" s="3">
        <f>MAX(0,MIN(AD$60,$AA123-SUM($AB123:AC123)))</f>
        <v>0.75</v>
      </c>
      <c r="AE123" s="3">
        <f>MAX(0,MIN(AE$60,$AA123-SUM($AB123:AD123)))</f>
        <v>0</v>
      </c>
      <c r="AF123" s="3">
        <f>MAX(0,MIN(AF$60,$AA123-SUM($AB123:AE123)))</f>
        <v>2</v>
      </c>
      <c r="AG123" s="3">
        <f>MAX(0,MIN(AG$60,$AA123-SUM($AB123:AF123)))</f>
        <v>0</v>
      </c>
      <c r="AH123" s="3">
        <f>MAX(0,MIN(AH$60,$AA123-SUM($AB123:AG123)))</f>
        <v>7.0792640689623543E-2</v>
      </c>
    </row>
    <row r="124" spans="12:34" x14ac:dyDescent="0.25">
      <c r="L124" s="8">
        <f t="shared" si="37"/>
        <v>59</v>
      </c>
      <c r="M124" s="2">
        <v>20.52725499999999</v>
      </c>
      <c r="N124" s="2">
        <v>0</v>
      </c>
      <c r="P124" s="9">
        <f t="shared" si="31"/>
        <v>59</v>
      </c>
      <c r="Q124" s="3">
        <f t="shared" si="33"/>
        <v>3.7026702926806299</v>
      </c>
      <c r="R124" s="3">
        <f t="shared" si="34"/>
        <v>0</v>
      </c>
      <c r="S124" s="3">
        <f>MAX(0,MIN(S$60,$Q124-SUM($R124:R124)))</f>
        <v>0</v>
      </c>
      <c r="T124" s="3">
        <f>MAX(0,MIN(T$60,$Q124-SUM($R124:S124)))</f>
        <v>0.75</v>
      </c>
      <c r="U124" s="3">
        <f>MAX(0,MIN(U$60,$Q124-SUM($R124:T124)))</f>
        <v>0</v>
      </c>
      <c r="V124" s="3">
        <f>MAX(0,MIN(V$60,$Q124-SUM($R124:U124)))</f>
        <v>2</v>
      </c>
      <c r="W124" s="3">
        <f>MAX(0,MIN(W$60,$Q124-SUM($R124:V124)))</f>
        <v>0</v>
      </c>
      <c r="X124" s="3">
        <f>MAX(0,MIN(X$60,$Q124-SUM($R124:W124)))</f>
        <v>0.95267029268062986</v>
      </c>
      <c r="Z124" s="9">
        <f t="shared" si="35"/>
        <v>59</v>
      </c>
      <c r="AA124" s="3">
        <f t="shared" si="36"/>
        <v>3.7026702926806299</v>
      </c>
      <c r="AB124" s="3">
        <f t="shared" si="32"/>
        <v>0</v>
      </c>
      <c r="AC124" s="3">
        <f>MAX(0,MIN(AC$60,$AA124-SUM($AB124:AB124)))</f>
        <v>0.9</v>
      </c>
      <c r="AD124" s="3">
        <f>MAX(0,MIN(AD$60,$AA124-SUM($AB124:AC124)))</f>
        <v>0.75</v>
      </c>
      <c r="AE124" s="3">
        <f>MAX(0,MIN(AE$60,$AA124-SUM($AB124:AD124)))</f>
        <v>0</v>
      </c>
      <c r="AF124" s="3">
        <f>MAX(0,MIN(AF$60,$AA124-SUM($AB124:AE124)))</f>
        <v>2</v>
      </c>
      <c r="AG124" s="3">
        <f>MAX(0,MIN(AG$60,$AA124-SUM($AB124:AF124)))</f>
        <v>0</v>
      </c>
      <c r="AH124" s="3">
        <f>MAX(0,MIN(AH$60,$AA124-SUM($AB124:AG124)))</f>
        <v>5.2670292680629949E-2</v>
      </c>
    </row>
    <row r="125" spans="12:34" x14ac:dyDescent="0.25">
      <c r="L125" s="8">
        <f t="shared" si="37"/>
        <v>60</v>
      </c>
      <c r="M125" s="2">
        <v>20.515745000000013</v>
      </c>
      <c r="N125" s="2">
        <v>0</v>
      </c>
      <c r="P125" s="9">
        <f t="shared" si="31"/>
        <v>60</v>
      </c>
      <c r="Q125" s="3">
        <f t="shared" si="33"/>
        <v>3.7004956638210391</v>
      </c>
      <c r="R125" s="3">
        <f t="shared" si="34"/>
        <v>0</v>
      </c>
      <c r="S125" s="3">
        <f>MAX(0,MIN(S$60,$Q125-SUM($R125:R125)))</f>
        <v>0</v>
      </c>
      <c r="T125" s="3">
        <f>MAX(0,MIN(T$60,$Q125-SUM($R125:S125)))</f>
        <v>0.75</v>
      </c>
      <c r="U125" s="3">
        <f>MAX(0,MIN(U$60,$Q125-SUM($R125:T125)))</f>
        <v>0</v>
      </c>
      <c r="V125" s="3">
        <f>MAX(0,MIN(V$60,$Q125-SUM($R125:U125)))</f>
        <v>2</v>
      </c>
      <c r="W125" s="3">
        <f>MAX(0,MIN(W$60,$Q125-SUM($R125:V125)))</f>
        <v>0</v>
      </c>
      <c r="X125" s="3">
        <f>MAX(0,MIN(X$60,$Q125-SUM($R125:W125)))</f>
        <v>0.95049566382103912</v>
      </c>
      <c r="Z125" s="9">
        <f t="shared" si="35"/>
        <v>60</v>
      </c>
      <c r="AA125" s="3">
        <f t="shared" si="36"/>
        <v>3.7004956638210391</v>
      </c>
      <c r="AB125" s="3">
        <f t="shared" si="32"/>
        <v>0</v>
      </c>
      <c r="AC125" s="3">
        <f>MAX(0,MIN(AC$60,$AA125-SUM($AB125:AB125)))</f>
        <v>0.9</v>
      </c>
      <c r="AD125" s="3">
        <f>MAX(0,MIN(AD$60,$AA125-SUM($AB125:AC125)))</f>
        <v>0.75</v>
      </c>
      <c r="AE125" s="3">
        <f>MAX(0,MIN(AE$60,$AA125-SUM($AB125:AD125)))</f>
        <v>0</v>
      </c>
      <c r="AF125" s="3">
        <f>MAX(0,MIN(AF$60,$AA125-SUM($AB125:AE125)))</f>
        <v>2</v>
      </c>
      <c r="AG125" s="3">
        <f>MAX(0,MIN(AG$60,$AA125-SUM($AB125:AF125)))</f>
        <v>0</v>
      </c>
      <c r="AH125" s="3">
        <f>MAX(0,MIN(AH$60,$AA125-SUM($AB125:AG125)))</f>
        <v>5.0495663821039205E-2</v>
      </c>
    </row>
    <row r="126" spans="12:34" x14ac:dyDescent="0.25">
      <c r="L126" s="8">
        <f t="shared" si="37"/>
        <v>61</v>
      </c>
      <c r="M126" s="2">
        <v>20.515745000000013</v>
      </c>
      <c r="N126" s="2">
        <v>0</v>
      </c>
      <c r="P126" s="9">
        <f t="shared" si="31"/>
        <v>61</v>
      </c>
      <c r="Q126" s="3">
        <f t="shared" si="33"/>
        <v>3.7004956638210391</v>
      </c>
      <c r="R126" s="3">
        <f t="shared" si="34"/>
        <v>0</v>
      </c>
      <c r="S126" s="3">
        <f>MAX(0,MIN(S$60,$Q126-SUM($R126:R126)))</f>
        <v>0</v>
      </c>
      <c r="T126" s="3">
        <f>MAX(0,MIN(T$60,$Q126-SUM($R126:S126)))</f>
        <v>0.75</v>
      </c>
      <c r="U126" s="3">
        <f>MAX(0,MIN(U$60,$Q126-SUM($R126:T126)))</f>
        <v>0</v>
      </c>
      <c r="V126" s="3">
        <f>MAX(0,MIN(V$60,$Q126-SUM($R126:U126)))</f>
        <v>2</v>
      </c>
      <c r="W126" s="3">
        <f>MAX(0,MIN(W$60,$Q126-SUM($R126:V126)))</f>
        <v>0</v>
      </c>
      <c r="X126" s="3">
        <f>MAX(0,MIN(X$60,$Q126-SUM($R126:W126)))</f>
        <v>0.95049566382103912</v>
      </c>
      <c r="Z126" s="9">
        <f t="shared" si="35"/>
        <v>61</v>
      </c>
      <c r="AA126" s="3">
        <f t="shared" si="36"/>
        <v>3.7004956638210391</v>
      </c>
      <c r="AB126" s="3">
        <f t="shared" si="32"/>
        <v>0</v>
      </c>
      <c r="AC126" s="3">
        <f>MAX(0,MIN(AC$60,$AA126-SUM($AB126:AB126)))</f>
        <v>0.9</v>
      </c>
      <c r="AD126" s="3">
        <f>MAX(0,MIN(AD$60,$AA126-SUM($AB126:AC126)))</f>
        <v>0.75</v>
      </c>
      <c r="AE126" s="3">
        <f>MAX(0,MIN(AE$60,$AA126-SUM($AB126:AD126)))</f>
        <v>0</v>
      </c>
      <c r="AF126" s="3">
        <f>MAX(0,MIN(AF$60,$AA126-SUM($AB126:AE126)))</f>
        <v>2</v>
      </c>
      <c r="AG126" s="3">
        <f>MAX(0,MIN(AG$60,$AA126-SUM($AB126:AF126)))</f>
        <v>0</v>
      </c>
      <c r="AH126" s="3">
        <f>MAX(0,MIN(AH$60,$AA126-SUM($AB126:AG126)))</f>
        <v>5.0495663821039205E-2</v>
      </c>
    </row>
    <row r="127" spans="12:34" x14ac:dyDescent="0.25">
      <c r="L127" s="8">
        <f t="shared" si="37"/>
        <v>62</v>
      </c>
      <c r="M127" s="2">
        <v>20.358436999999988</v>
      </c>
      <c r="N127" s="2">
        <v>0</v>
      </c>
      <c r="P127" s="9">
        <f t="shared" si="31"/>
        <v>62</v>
      </c>
      <c r="Q127" s="3">
        <f t="shared" si="33"/>
        <v>3.6707748543818295</v>
      </c>
      <c r="R127" s="3">
        <f t="shared" si="34"/>
        <v>0</v>
      </c>
      <c r="S127" s="3">
        <f>MAX(0,MIN(S$60,$Q127-SUM($R127:R127)))</f>
        <v>0</v>
      </c>
      <c r="T127" s="3">
        <f>MAX(0,MIN(T$60,$Q127-SUM($R127:S127)))</f>
        <v>0.75</v>
      </c>
      <c r="U127" s="3">
        <f>MAX(0,MIN(U$60,$Q127-SUM($R127:T127)))</f>
        <v>0</v>
      </c>
      <c r="V127" s="3">
        <f>MAX(0,MIN(V$60,$Q127-SUM($R127:U127)))</f>
        <v>2</v>
      </c>
      <c r="W127" s="3">
        <f>MAX(0,MIN(W$60,$Q127-SUM($R127:V127)))</f>
        <v>0</v>
      </c>
      <c r="X127" s="3">
        <f>MAX(0,MIN(X$60,$Q127-SUM($R127:W127)))</f>
        <v>0.92077485438182949</v>
      </c>
      <c r="Z127" s="9">
        <f t="shared" si="35"/>
        <v>62</v>
      </c>
      <c r="AA127" s="3">
        <f t="shared" si="36"/>
        <v>3.6707748543818295</v>
      </c>
      <c r="AB127" s="3">
        <f t="shared" si="32"/>
        <v>0</v>
      </c>
      <c r="AC127" s="3">
        <f>MAX(0,MIN(AC$60,$AA127-SUM($AB127:AB127)))</f>
        <v>0.9</v>
      </c>
      <c r="AD127" s="3">
        <f>MAX(0,MIN(AD$60,$AA127-SUM($AB127:AC127)))</f>
        <v>0.75</v>
      </c>
      <c r="AE127" s="3">
        <f>MAX(0,MIN(AE$60,$AA127-SUM($AB127:AD127)))</f>
        <v>0</v>
      </c>
      <c r="AF127" s="3">
        <f>MAX(0,MIN(AF$60,$AA127-SUM($AB127:AE127)))</f>
        <v>2</v>
      </c>
      <c r="AG127" s="3">
        <f>MAX(0,MIN(AG$60,$AA127-SUM($AB127:AF127)))</f>
        <v>0</v>
      </c>
      <c r="AH127" s="3">
        <f>MAX(0,MIN(AH$60,$AA127-SUM($AB127:AG127)))</f>
        <v>2.0774854381829577E-2</v>
      </c>
    </row>
    <row r="128" spans="12:34" x14ac:dyDescent="0.25">
      <c r="L128" s="8">
        <f t="shared" si="37"/>
        <v>63</v>
      </c>
      <c r="M128" s="2">
        <v>20.335417000000003</v>
      </c>
      <c r="N128" s="2">
        <v>0</v>
      </c>
      <c r="P128" s="9">
        <f t="shared" si="31"/>
        <v>63</v>
      </c>
      <c r="Q128" s="3">
        <f t="shared" si="33"/>
        <v>3.6664255966626413</v>
      </c>
      <c r="R128" s="3">
        <f t="shared" si="34"/>
        <v>0</v>
      </c>
      <c r="S128" s="3">
        <f>MAX(0,MIN(S$60,$Q128-SUM($R128:R128)))</f>
        <v>0</v>
      </c>
      <c r="T128" s="3">
        <f>MAX(0,MIN(T$60,$Q128-SUM($R128:S128)))</f>
        <v>0.75</v>
      </c>
      <c r="U128" s="3">
        <f>MAX(0,MIN(U$60,$Q128-SUM($R128:T128)))</f>
        <v>0</v>
      </c>
      <c r="V128" s="3">
        <f>MAX(0,MIN(V$60,$Q128-SUM($R128:U128)))</f>
        <v>2</v>
      </c>
      <c r="W128" s="3">
        <f>MAX(0,MIN(W$60,$Q128-SUM($R128:V128)))</f>
        <v>0</v>
      </c>
      <c r="X128" s="3">
        <f>MAX(0,MIN(X$60,$Q128-SUM($R128:W128)))</f>
        <v>0.91642559666264134</v>
      </c>
      <c r="Z128" s="9">
        <f t="shared" si="35"/>
        <v>63</v>
      </c>
      <c r="AA128" s="3">
        <f t="shared" si="36"/>
        <v>3.6664255966626413</v>
      </c>
      <c r="AB128" s="3">
        <f t="shared" si="32"/>
        <v>0</v>
      </c>
      <c r="AC128" s="3">
        <f>MAX(0,MIN(AC$60,$AA128-SUM($AB128:AB128)))</f>
        <v>0.9</v>
      </c>
      <c r="AD128" s="3">
        <f>MAX(0,MIN(AD$60,$AA128-SUM($AB128:AC128)))</f>
        <v>0.75</v>
      </c>
      <c r="AE128" s="3">
        <f>MAX(0,MIN(AE$60,$AA128-SUM($AB128:AD128)))</f>
        <v>0</v>
      </c>
      <c r="AF128" s="3">
        <f>MAX(0,MIN(AF$60,$AA128-SUM($AB128:AE128)))</f>
        <v>2</v>
      </c>
      <c r="AG128" s="3">
        <f>MAX(0,MIN(AG$60,$AA128-SUM($AB128:AF128)))</f>
        <v>0</v>
      </c>
      <c r="AH128" s="3">
        <f>MAX(0,MIN(AH$60,$AA128-SUM($AB128:AG128)))</f>
        <v>1.6425596662641428E-2</v>
      </c>
    </row>
    <row r="129" spans="12:34" x14ac:dyDescent="0.25">
      <c r="L129" s="8">
        <f t="shared" si="37"/>
        <v>64</v>
      </c>
      <c r="M129" s="2">
        <v>20.304721999999995</v>
      </c>
      <c r="N129" s="2">
        <v>0</v>
      </c>
      <c r="P129" s="9">
        <f t="shared" si="31"/>
        <v>64</v>
      </c>
      <c r="Q129" s="3">
        <f t="shared" si="33"/>
        <v>3.6606262714805995</v>
      </c>
      <c r="R129" s="3">
        <f t="shared" si="34"/>
        <v>0</v>
      </c>
      <c r="S129" s="3">
        <f>MAX(0,MIN(S$60,$Q129-SUM($R129:R129)))</f>
        <v>0</v>
      </c>
      <c r="T129" s="3">
        <f>MAX(0,MIN(T$60,$Q129-SUM($R129:S129)))</f>
        <v>0.75</v>
      </c>
      <c r="U129" s="3">
        <f>MAX(0,MIN(U$60,$Q129-SUM($R129:T129)))</f>
        <v>0</v>
      </c>
      <c r="V129" s="3">
        <f>MAX(0,MIN(V$60,$Q129-SUM($R129:U129)))</f>
        <v>2</v>
      </c>
      <c r="W129" s="3">
        <f>MAX(0,MIN(W$60,$Q129-SUM($R129:V129)))</f>
        <v>0</v>
      </c>
      <c r="X129" s="3">
        <f>MAX(0,MIN(X$60,$Q129-SUM($R129:W129)))</f>
        <v>0.91062627148059949</v>
      </c>
      <c r="Z129" s="9">
        <f t="shared" si="35"/>
        <v>64</v>
      </c>
      <c r="AA129" s="3">
        <f t="shared" si="36"/>
        <v>3.6606262714805995</v>
      </c>
      <c r="AB129" s="3">
        <f t="shared" si="32"/>
        <v>0</v>
      </c>
      <c r="AC129" s="3">
        <f>MAX(0,MIN(AC$60,$AA129-SUM($AB129:AB129)))</f>
        <v>0.9</v>
      </c>
      <c r="AD129" s="3">
        <f>MAX(0,MIN(AD$60,$AA129-SUM($AB129:AC129)))</f>
        <v>0.75</v>
      </c>
      <c r="AE129" s="3">
        <f>MAX(0,MIN(AE$60,$AA129-SUM($AB129:AD129)))</f>
        <v>0</v>
      </c>
      <c r="AF129" s="3">
        <f>MAX(0,MIN(AF$60,$AA129-SUM($AB129:AE129)))</f>
        <v>2</v>
      </c>
      <c r="AG129" s="3">
        <f>MAX(0,MIN(AG$60,$AA129-SUM($AB129:AF129)))</f>
        <v>0</v>
      </c>
      <c r="AH129" s="3">
        <f>MAX(0,MIN(AH$60,$AA129-SUM($AB129:AG129)))</f>
        <v>1.0626271480599581E-2</v>
      </c>
    </row>
    <row r="130" spans="12:34" x14ac:dyDescent="0.25">
      <c r="L130" s="8">
        <f t="shared" si="37"/>
        <v>65</v>
      </c>
      <c r="M130" s="2">
        <v>20.297049000000012</v>
      </c>
      <c r="N130" s="2">
        <v>0</v>
      </c>
      <c r="P130" s="9">
        <f t="shared" ref="P130:P193" si="38">L130</f>
        <v>65</v>
      </c>
      <c r="Q130" s="3">
        <f t="shared" si="33"/>
        <v>3.6591765818854958</v>
      </c>
      <c r="R130" s="3">
        <f t="shared" si="34"/>
        <v>0</v>
      </c>
      <c r="S130" s="3">
        <f>MAX(0,MIN(S$60,$Q130-SUM($R130:R130)))</f>
        <v>0</v>
      </c>
      <c r="T130" s="3">
        <f>MAX(0,MIN(T$60,$Q130-SUM($R130:S130)))</f>
        <v>0.75</v>
      </c>
      <c r="U130" s="3">
        <f>MAX(0,MIN(U$60,$Q130-SUM($R130:T130)))</f>
        <v>0</v>
      </c>
      <c r="V130" s="3">
        <f>MAX(0,MIN(V$60,$Q130-SUM($R130:U130)))</f>
        <v>2</v>
      </c>
      <c r="W130" s="3">
        <f>MAX(0,MIN(W$60,$Q130-SUM($R130:V130)))</f>
        <v>0</v>
      </c>
      <c r="X130" s="3">
        <f>MAX(0,MIN(X$60,$Q130-SUM($R130:W130)))</f>
        <v>0.90917658188549577</v>
      </c>
      <c r="Z130" s="9">
        <f t="shared" si="35"/>
        <v>65</v>
      </c>
      <c r="AA130" s="3">
        <f t="shared" si="36"/>
        <v>3.6591765818854958</v>
      </c>
      <c r="AB130" s="3">
        <f t="shared" ref="AB130:AB193" si="39">R130</f>
        <v>0</v>
      </c>
      <c r="AC130" s="3">
        <f>MAX(0,MIN(AC$60,$AA130-SUM($AB130:AB130)))</f>
        <v>0.9</v>
      </c>
      <c r="AD130" s="3">
        <f>MAX(0,MIN(AD$60,$AA130-SUM($AB130:AC130)))</f>
        <v>0.75</v>
      </c>
      <c r="AE130" s="3">
        <f>MAX(0,MIN(AE$60,$AA130-SUM($AB130:AD130)))</f>
        <v>0</v>
      </c>
      <c r="AF130" s="3">
        <f>MAX(0,MIN(AF$60,$AA130-SUM($AB130:AE130)))</f>
        <v>2</v>
      </c>
      <c r="AG130" s="3">
        <f>MAX(0,MIN(AG$60,$AA130-SUM($AB130:AF130)))</f>
        <v>0</v>
      </c>
      <c r="AH130" s="3">
        <f>MAX(0,MIN(AH$60,$AA130-SUM($AB130:AG130)))</f>
        <v>9.1765818854958603E-3</v>
      </c>
    </row>
    <row r="131" spans="12:34" x14ac:dyDescent="0.25">
      <c r="L131" s="8">
        <f t="shared" si="37"/>
        <v>66</v>
      </c>
      <c r="M131" s="2">
        <v>20.21263999999999</v>
      </c>
      <c r="N131" s="2">
        <v>0</v>
      </c>
      <c r="P131" s="9">
        <f t="shared" si="38"/>
        <v>66</v>
      </c>
      <c r="Q131" s="3">
        <f t="shared" ref="Q131:Q194" si="40">((M131-M$58)*(Q$60/M$60)+M$58)*(Q$59/M$59)</f>
        <v>3.6432288627360916</v>
      </c>
      <c r="R131" s="3">
        <f t="shared" ref="R131:R194" si="41">MIN(Q131,N131*(R$60/N$60))</f>
        <v>0</v>
      </c>
      <c r="S131" s="3">
        <f>MAX(0,MIN(S$60,$Q131-SUM($R131:R131)))</f>
        <v>0</v>
      </c>
      <c r="T131" s="3">
        <f>MAX(0,MIN(T$60,$Q131-SUM($R131:S131)))</f>
        <v>0.75</v>
      </c>
      <c r="U131" s="3">
        <f>MAX(0,MIN(U$60,$Q131-SUM($R131:T131)))</f>
        <v>0</v>
      </c>
      <c r="V131" s="3">
        <f>MAX(0,MIN(V$60,$Q131-SUM($R131:U131)))</f>
        <v>2</v>
      </c>
      <c r="W131" s="3">
        <f>MAX(0,MIN(W$60,$Q131-SUM($R131:V131)))</f>
        <v>0</v>
      </c>
      <c r="X131" s="3">
        <f>MAX(0,MIN(X$60,$Q131-SUM($R131:W131)))</f>
        <v>0.89322886273609159</v>
      </c>
      <c r="Z131" s="9">
        <f t="shared" ref="Z131:Z194" si="42">P131</f>
        <v>66</v>
      </c>
      <c r="AA131" s="3">
        <f t="shared" ref="AA131:AA194" si="43">Q131</f>
        <v>3.6432288627360916</v>
      </c>
      <c r="AB131" s="3">
        <f t="shared" si="39"/>
        <v>0</v>
      </c>
      <c r="AC131" s="3">
        <f>MAX(0,MIN(AC$60,$AA131-SUM($AB131:AB131)))</f>
        <v>0.9</v>
      </c>
      <c r="AD131" s="3">
        <f>MAX(0,MIN(AD$60,$AA131-SUM($AB131:AC131)))</f>
        <v>0.75</v>
      </c>
      <c r="AE131" s="3">
        <f>MAX(0,MIN(AE$60,$AA131-SUM($AB131:AD131)))</f>
        <v>0</v>
      </c>
      <c r="AF131" s="3">
        <f>MAX(0,MIN(AF$60,$AA131-SUM($AB131:AE131)))</f>
        <v>1.9932288627360917</v>
      </c>
      <c r="AG131" s="3">
        <f>MAX(0,MIN(AG$60,$AA131-SUM($AB131:AF131)))</f>
        <v>0</v>
      </c>
      <c r="AH131" s="3">
        <f>MAX(0,MIN(AH$60,$AA131-SUM($AB131:AG131)))</f>
        <v>0</v>
      </c>
    </row>
    <row r="132" spans="12:34" x14ac:dyDescent="0.25">
      <c r="L132" s="8">
        <f t="shared" ref="L132:L195" si="44">L131+1</f>
        <v>67</v>
      </c>
      <c r="M132" s="2">
        <v>20.21263999999999</v>
      </c>
      <c r="N132" s="2">
        <v>0</v>
      </c>
      <c r="P132" s="9">
        <f t="shared" si="38"/>
        <v>67</v>
      </c>
      <c r="Q132" s="3">
        <f t="shared" si="40"/>
        <v>3.6432288627360916</v>
      </c>
      <c r="R132" s="3">
        <f t="shared" si="41"/>
        <v>0</v>
      </c>
      <c r="S132" s="3">
        <f>MAX(0,MIN(S$60,$Q132-SUM($R132:R132)))</f>
        <v>0</v>
      </c>
      <c r="T132" s="3">
        <f>MAX(0,MIN(T$60,$Q132-SUM($R132:S132)))</f>
        <v>0.75</v>
      </c>
      <c r="U132" s="3">
        <f>MAX(0,MIN(U$60,$Q132-SUM($R132:T132)))</f>
        <v>0</v>
      </c>
      <c r="V132" s="3">
        <f>MAX(0,MIN(V$60,$Q132-SUM($R132:U132)))</f>
        <v>2</v>
      </c>
      <c r="W132" s="3">
        <f>MAX(0,MIN(W$60,$Q132-SUM($R132:V132)))</f>
        <v>0</v>
      </c>
      <c r="X132" s="3">
        <f>MAX(0,MIN(X$60,$Q132-SUM($R132:W132)))</f>
        <v>0.89322886273609159</v>
      </c>
      <c r="Z132" s="9">
        <f t="shared" si="42"/>
        <v>67</v>
      </c>
      <c r="AA132" s="3">
        <f t="shared" si="43"/>
        <v>3.6432288627360916</v>
      </c>
      <c r="AB132" s="3">
        <f t="shared" si="39"/>
        <v>0</v>
      </c>
      <c r="AC132" s="3">
        <f>MAX(0,MIN(AC$60,$AA132-SUM($AB132:AB132)))</f>
        <v>0.9</v>
      </c>
      <c r="AD132" s="3">
        <f>MAX(0,MIN(AD$60,$AA132-SUM($AB132:AC132)))</f>
        <v>0.75</v>
      </c>
      <c r="AE132" s="3">
        <f>MAX(0,MIN(AE$60,$AA132-SUM($AB132:AD132)))</f>
        <v>0</v>
      </c>
      <c r="AF132" s="3">
        <f>MAX(0,MIN(AF$60,$AA132-SUM($AB132:AE132)))</f>
        <v>1.9932288627360917</v>
      </c>
      <c r="AG132" s="3">
        <f>MAX(0,MIN(AG$60,$AA132-SUM($AB132:AF132)))</f>
        <v>0</v>
      </c>
      <c r="AH132" s="3">
        <f>MAX(0,MIN(AH$60,$AA132-SUM($AB132:AG132)))</f>
        <v>0</v>
      </c>
    </row>
    <row r="133" spans="12:34" x14ac:dyDescent="0.25">
      <c r="L133" s="8">
        <f t="shared" si="44"/>
        <v>68</v>
      </c>
      <c r="M133" s="2">
        <v>20.185783000000011</v>
      </c>
      <c r="N133" s="2">
        <v>0</v>
      </c>
      <c r="P133" s="9">
        <f t="shared" si="38"/>
        <v>68</v>
      </c>
      <c r="Q133" s="3">
        <f t="shared" si="40"/>
        <v>3.638154665752416</v>
      </c>
      <c r="R133" s="3">
        <f t="shared" si="41"/>
        <v>0</v>
      </c>
      <c r="S133" s="3">
        <f>MAX(0,MIN(S$60,$Q133-SUM($R133:R133)))</f>
        <v>0</v>
      </c>
      <c r="T133" s="3">
        <f>MAX(0,MIN(T$60,$Q133-SUM($R133:S133)))</f>
        <v>0.75</v>
      </c>
      <c r="U133" s="3">
        <f>MAX(0,MIN(U$60,$Q133-SUM($R133:T133)))</f>
        <v>0</v>
      </c>
      <c r="V133" s="3">
        <f>MAX(0,MIN(V$60,$Q133-SUM($R133:U133)))</f>
        <v>2</v>
      </c>
      <c r="W133" s="3">
        <f>MAX(0,MIN(W$60,$Q133-SUM($R133:V133)))</f>
        <v>0</v>
      </c>
      <c r="X133" s="3">
        <f>MAX(0,MIN(X$60,$Q133-SUM($R133:W133)))</f>
        <v>0.88815466575241597</v>
      </c>
      <c r="Z133" s="9">
        <f t="shared" si="42"/>
        <v>68</v>
      </c>
      <c r="AA133" s="3">
        <f t="shared" si="43"/>
        <v>3.638154665752416</v>
      </c>
      <c r="AB133" s="3">
        <f t="shared" si="39"/>
        <v>0</v>
      </c>
      <c r="AC133" s="3">
        <f>MAX(0,MIN(AC$60,$AA133-SUM($AB133:AB133)))</f>
        <v>0.9</v>
      </c>
      <c r="AD133" s="3">
        <f>MAX(0,MIN(AD$60,$AA133-SUM($AB133:AC133)))</f>
        <v>0.75</v>
      </c>
      <c r="AE133" s="3">
        <f>MAX(0,MIN(AE$60,$AA133-SUM($AB133:AD133)))</f>
        <v>0</v>
      </c>
      <c r="AF133" s="3">
        <f>MAX(0,MIN(AF$60,$AA133-SUM($AB133:AE133)))</f>
        <v>1.9881546657524161</v>
      </c>
      <c r="AG133" s="3">
        <f>MAX(0,MIN(AG$60,$AA133-SUM($AB133:AF133)))</f>
        <v>0</v>
      </c>
      <c r="AH133" s="3">
        <f>MAX(0,MIN(AH$60,$AA133-SUM($AB133:AG133)))</f>
        <v>0</v>
      </c>
    </row>
    <row r="134" spans="12:34" x14ac:dyDescent="0.25">
      <c r="L134" s="8">
        <f t="shared" si="44"/>
        <v>69</v>
      </c>
      <c r="M134" s="2">
        <v>20.135904999999987</v>
      </c>
      <c r="N134" s="2">
        <v>0</v>
      </c>
      <c r="P134" s="9">
        <f t="shared" si="38"/>
        <v>69</v>
      </c>
      <c r="Q134" s="3">
        <f t="shared" si="40"/>
        <v>3.628731022115669</v>
      </c>
      <c r="R134" s="3">
        <f t="shared" si="41"/>
        <v>0</v>
      </c>
      <c r="S134" s="3">
        <f>MAX(0,MIN(S$60,$Q134-SUM($R134:R134)))</f>
        <v>0</v>
      </c>
      <c r="T134" s="3">
        <f>MAX(0,MIN(T$60,$Q134-SUM($R134:S134)))</f>
        <v>0.75</v>
      </c>
      <c r="U134" s="3">
        <f>MAX(0,MIN(U$60,$Q134-SUM($R134:T134)))</f>
        <v>0</v>
      </c>
      <c r="V134" s="3">
        <f>MAX(0,MIN(V$60,$Q134-SUM($R134:U134)))</f>
        <v>2</v>
      </c>
      <c r="W134" s="3">
        <f>MAX(0,MIN(W$60,$Q134-SUM($R134:V134)))</f>
        <v>0</v>
      </c>
      <c r="X134" s="3">
        <f>MAX(0,MIN(X$60,$Q134-SUM($R134:W134)))</f>
        <v>0.878731022115669</v>
      </c>
      <c r="Z134" s="9">
        <f t="shared" si="42"/>
        <v>69</v>
      </c>
      <c r="AA134" s="3">
        <f t="shared" si="43"/>
        <v>3.628731022115669</v>
      </c>
      <c r="AB134" s="3">
        <f t="shared" si="39"/>
        <v>0</v>
      </c>
      <c r="AC134" s="3">
        <f>MAX(0,MIN(AC$60,$AA134-SUM($AB134:AB134)))</f>
        <v>0.9</v>
      </c>
      <c r="AD134" s="3">
        <f>MAX(0,MIN(AD$60,$AA134-SUM($AB134:AC134)))</f>
        <v>0.75</v>
      </c>
      <c r="AE134" s="3">
        <f>MAX(0,MIN(AE$60,$AA134-SUM($AB134:AD134)))</f>
        <v>0</v>
      </c>
      <c r="AF134" s="3">
        <f>MAX(0,MIN(AF$60,$AA134-SUM($AB134:AE134)))</f>
        <v>1.9787310221156691</v>
      </c>
      <c r="AG134" s="3">
        <f>MAX(0,MIN(AG$60,$AA134-SUM($AB134:AF134)))</f>
        <v>0</v>
      </c>
      <c r="AH134" s="3">
        <f>MAX(0,MIN(AH$60,$AA134-SUM($AB134:AG134)))</f>
        <v>0</v>
      </c>
    </row>
    <row r="135" spans="12:34" x14ac:dyDescent="0.25">
      <c r="L135" s="8">
        <f t="shared" si="44"/>
        <v>70</v>
      </c>
      <c r="M135" s="2">
        <v>20.089864000000009</v>
      </c>
      <c r="N135" s="2">
        <v>0</v>
      </c>
      <c r="P135" s="9">
        <f t="shared" si="38"/>
        <v>70</v>
      </c>
      <c r="Q135" s="3">
        <f t="shared" si="40"/>
        <v>3.6200323177434193</v>
      </c>
      <c r="R135" s="3">
        <f t="shared" si="41"/>
        <v>0</v>
      </c>
      <c r="S135" s="3">
        <f>MAX(0,MIN(S$60,$Q135-SUM($R135:R135)))</f>
        <v>0</v>
      </c>
      <c r="T135" s="3">
        <f>MAX(0,MIN(T$60,$Q135-SUM($R135:S135)))</f>
        <v>0.75</v>
      </c>
      <c r="U135" s="3">
        <f>MAX(0,MIN(U$60,$Q135-SUM($R135:T135)))</f>
        <v>0</v>
      </c>
      <c r="V135" s="3">
        <f>MAX(0,MIN(V$60,$Q135-SUM($R135:U135)))</f>
        <v>2</v>
      </c>
      <c r="W135" s="3">
        <f>MAX(0,MIN(W$60,$Q135-SUM($R135:V135)))</f>
        <v>0</v>
      </c>
      <c r="X135" s="3">
        <f>MAX(0,MIN(X$60,$Q135-SUM($R135:W135)))</f>
        <v>0.87003231774341927</v>
      </c>
      <c r="Z135" s="9">
        <f t="shared" si="42"/>
        <v>70</v>
      </c>
      <c r="AA135" s="3">
        <f t="shared" si="43"/>
        <v>3.6200323177434193</v>
      </c>
      <c r="AB135" s="3">
        <f t="shared" si="39"/>
        <v>0</v>
      </c>
      <c r="AC135" s="3">
        <f>MAX(0,MIN(AC$60,$AA135-SUM($AB135:AB135)))</f>
        <v>0.9</v>
      </c>
      <c r="AD135" s="3">
        <f>MAX(0,MIN(AD$60,$AA135-SUM($AB135:AC135)))</f>
        <v>0.75</v>
      </c>
      <c r="AE135" s="3">
        <f>MAX(0,MIN(AE$60,$AA135-SUM($AB135:AD135)))</f>
        <v>0</v>
      </c>
      <c r="AF135" s="3">
        <f>MAX(0,MIN(AF$60,$AA135-SUM($AB135:AE135)))</f>
        <v>1.9700323177434194</v>
      </c>
      <c r="AG135" s="3">
        <f>MAX(0,MIN(AG$60,$AA135-SUM($AB135:AF135)))</f>
        <v>0</v>
      </c>
      <c r="AH135" s="3">
        <f>MAX(0,MIN(AH$60,$AA135-SUM($AB135:AG135)))</f>
        <v>0</v>
      </c>
    </row>
    <row r="136" spans="12:34" x14ac:dyDescent="0.25">
      <c r="L136" s="8">
        <f t="shared" si="44"/>
        <v>71</v>
      </c>
      <c r="M136" s="2">
        <v>20.01696500000002</v>
      </c>
      <c r="N136" s="2">
        <v>0</v>
      </c>
      <c r="P136" s="9">
        <f t="shared" si="38"/>
        <v>71</v>
      </c>
      <c r="Q136" s="3">
        <f t="shared" si="40"/>
        <v>3.6062592274536174</v>
      </c>
      <c r="R136" s="3">
        <f t="shared" si="41"/>
        <v>0</v>
      </c>
      <c r="S136" s="3">
        <f>MAX(0,MIN(S$60,$Q136-SUM($R136:R136)))</f>
        <v>0</v>
      </c>
      <c r="T136" s="3">
        <f>MAX(0,MIN(T$60,$Q136-SUM($R136:S136)))</f>
        <v>0.75</v>
      </c>
      <c r="U136" s="3">
        <f>MAX(0,MIN(U$60,$Q136-SUM($R136:T136)))</f>
        <v>0</v>
      </c>
      <c r="V136" s="3">
        <f>MAX(0,MIN(V$60,$Q136-SUM($R136:U136)))</f>
        <v>2</v>
      </c>
      <c r="W136" s="3">
        <f>MAX(0,MIN(W$60,$Q136-SUM($R136:V136)))</f>
        <v>0</v>
      </c>
      <c r="X136" s="3">
        <f>MAX(0,MIN(X$60,$Q136-SUM($R136:W136)))</f>
        <v>0.85625922745361738</v>
      </c>
      <c r="Z136" s="9">
        <f t="shared" si="42"/>
        <v>71</v>
      </c>
      <c r="AA136" s="3">
        <f t="shared" si="43"/>
        <v>3.6062592274536174</v>
      </c>
      <c r="AB136" s="3">
        <f t="shared" si="39"/>
        <v>0</v>
      </c>
      <c r="AC136" s="3">
        <f>MAX(0,MIN(AC$60,$AA136-SUM($AB136:AB136)))</f>
        <v>0.9</v>
      </c>
      <c r="AD136" s="3">
        <f>MAX(0,MIN(AD$60,$AA136-SUM($AB136:AC136)))</f>
        <v>0.75</v>
      </c>
      <c r="AE136" s="3">
        <f>MAX(0,MIN(AE$60,$AA136-SUM($AB136:AD136)))</f>
        <v>0</v>
      </c>
      <c r="AF136" s="3">
        <f>MAX(0,MIN(AF$60,$AA136-SUM($AB136:AE136)))</f>
        <v>1.9562592274536175</v>
      </c>
      <c r="AG136" s="3">
        <f>MAX(0,MIN(AG$60,$AA136-SUM($AB136:AF136)))</f>
        <v>0</v>
      </c>
      <c r="AH136" s="3">
        <f>MAX(0,MIN(AH$60,$AA136-SUM($AB136:AG136)))</f>
        <v>0</v>
      </c>
    </row>
    <row r="137" spans="12:34" x14ac:dyDescent="0.25">
      <c r="L137" s="8">
        <f t="shared" si="44"/>
        <v>72</v>
      </c>
      <c r="M137" s="2">
        <v>20.001618000000004</v>
      </c>
      <c r="N137" s="2">
        <v>0</v>
      </c>
      <c r="P137" s="9">
        <f t="shared" si="38"/>
        <v>72</v>
      </c>
      <c r="Q137" s="3">
        <f t="shared" si="40"/>
        <v>3.6033596593295298</v>
      </c>
      <c r="R137" s="3">
        <f t="shared" si="41"/>
        <v>0</v>
      </c>
      <c r="S137" s="3">
        <f>MAX(0,MIN(S$60,$Q137-SUM($R137:R137)))</f>
        <v>0</v>
      </c>
      <c r="T137" s="3">
        <f>MAX(0,MIN(T$60,$Q137-SUM($R137:S137)))</f>
        <v>0.75</v>
      </c>
      <c r="U137" s="3">
        <f>MAX(0,MIN(U$60,$Q137-SUM($R137:T137)))</f>
        <v>0</v>
      </c>
      <c r="V137" s="3">
        <f>MAX(0,MIN(V$60,$Q137-SUM($R137:U137)))</f>
        <v>2</v>
      </c>
      <c r="W137" s="3">
        <f>MAX(0,MIN(W$60,$Q137-SUM($R137:V137)))</f>
        <v>0</v>
      </c>
      <c r="X137" s="3">
        <f>MAX(0,MIN(X$60,$Q137-SUM($R137:W137)))</f>
        <v>0.85335965932952984</v>
      </c>
      <c r="Z137" s="9">
        <f t="shared" si="42"/>
        <v>72</v>
      </c>
      <c r="AA137" s="3">
        <f t="shared" si="43"/>
        <v>3.6033596593295298</v>
      </c>
      <c r="AB137" s="3">
        <f t="shared" si="39"/>
        <v>0</v>
      </c>
      <c r="AC137" s="3">
        <f>MAX(0,MIN(AC$60,$AA137-SUM($AB137:AB137)))</f>
        <v>0.9</v>
      </c>
      <c r="AD137" s="3">
        <f>MAX(0,MIN(AD$60,$AA137-SUM($AB137:AC137)))</f>
        <v>0.75</v>
      </c>
      <c r="AE137" s="3">
        <f>MAX(0,MIN(AE$60,$AA137-SUM($AB137:AD137)))</f>
        <v>0</v>
      </c>
      <c r="AF137" s="3">
        <f>MAX(0,MIN(AF$60,$AA137-SUM($AB137:AE137)))</f>
        <v>1.9533596593295299</v>
      </c>
      <c r="AG137" s="3">
        <f>MAX(0,MIN(AG$60,$AA137-SUM($AB137:AF137)))</f>
        <v>0</v>
      </c>
      <c r="AH137" s="3">
        <f>MAX(0,MIN(AH$60,$AA137-SUM($AB137:AG137)))</f>
        <v>0</v>
      </c>
    </row>
    <row r="138" spans="12:34" x14ac:dyDescent="0.25">
      <c r="L138" s="8">
        <f t="shared" si="44"/>
        <v>73</v>
      </c>
      <c r="M138" s="2">
        <v>19.886515000000006</v>
      </c>
      <c r="N138" s="2">
        <v>0</v>
      </c>
      <c r="P138" s="9">
        <f t="shared" si="38"/>
        <v>73</v>
      </c>
      <c r="Q138" s="3">
        <f t="shared" si="40"/>
        <v>3.5816128039319608</v>
      </c>
      <c r="R138" s="3">
        <f t="shared" si="41"/>
        <v>0</v>
      </c>
      <c r="S138" s="3">
        <f>MAX(0,MIN(S$60,$Q138-SUM($R138:R138)))</f>
        <v>0</v>
      </c>
      <c r="T138" s="3">
        <f>MAX(0,MIN(T$60,$Q138-SUM($R138:S138)))</f>
        <v>0.75</v>
      </c>
      <c r="U138" s="3">
        <f>MAX(0,MIN(U$60,$Q138-SUM($R138:T138)))</f>
        <v>0</v>
      </c>
      <c r="V138" s="3">
        <f>MAX(0,MIN(V$60,$Q138-SUM($R138:U138)))</f>
        <v>2</v>
      </c>
      <c r="W138" s="3">
        <f>MAX(0,MIN(W$60,$Q138-SUM($R138:V138)))</f>
        <v>0</v>
      </c>
      <c r="X138" s="3">
        <f>MAX(0,MIN(X$60,$Q138-SUM($R138:W138)))</f>
        <v>0.8316128039319608</v>
      </c>
      <c r="Z138" s="9">
        <f t="shared" si="42"/>
        <v>73</v>
      </c>
      <c r="AA138" s="3">
        <f t="shared" si="43"/>
        <v>3.5816128039319608</v>
      </c>
      <c r="AB138" s="3">
        <f t="shared" si="39"/>
        <v>0</v>
      </c>
      <c r="AC138" s="3">
        <f>MAX(0,MIN(AC$60,$AA138-SUM($AB138:AB138)))</f>
        <v>0.9</v>
      </c>
      <c r="AD138" s="3">
        <f>MAX(0,MIN(AD$60,$AA138-SUM($AB138:AC138)))</f>
        <v>0.75</v>
      </c>
      <c r="AE138" s="3">
        <f>MAX(0,MIN(AE$60,$AA138-SUM($AB138:AD138)))</f>
        <v>0</v>
      </c>
      <c r="AF138" s="3">
        <f>MAX(0,MIN(AF$60,$AA138-SUM($AB138:AE138)))</f>
        <v>1.9316128039319609</v>
      </c>
      <c r="AG138" s="3">
        <f>MAX(0,MIN(AG$60,$AA138-SUM($AB138:AF138)))</f>
        <v>0</v>
      </c>
      <c r="AH138" s="3">
        <f>MAX(0,MIN(AH$60,$AA138-SUM($AB138:AG138)))</f>
        <v>0</v>
      </c>
    </row>
    <row r="139" spans="12:34" x14ac:dyDescent="0.25">
      <c r="L139" s="8">
        <f t="shared" si="44"/>
        <v>74</v>
      </c>
      <c r="M139" s="2">
        <v>19.832800000000013</v>
      </c>
      <c r="N139" s="2">
        <v>0</v>
      </c>
      <c r="P139" s="9">
        <f t="shared" si="38"/>
        <v>74</v>
      </c>
      <c r="Q139" s="3">
        <f t="shared" si="40"/>
        <v>3.5714642210307304</v>
      </c>
      <c r="R139" s="3">
        <f t="shared" si="41"/>
        <v>0</v>
      </c>
      <c r="S139" s="3">
        <f>MAX(0,MIN(S$60,$Q139-SUM($R139:R139)))</f>
        <v>0</v>
      </c>
      <c r="T139" s="3">
        <f>MAX(0,MIN(T$60,$Q139-SUM($R139:S139)))</f>
        <v>0.75</v>
      </c>
      <c r="U139" s="3">
        <f>MAX(0,MIN(U$60,$Q139-SUM($R139:T139)))</f>
        <v>0</v>
      </c>
      <c r="V139" s="3">
        <f>MAX(0,MIN(V$60,$Q139-SUM($R139:U139)))</f>
        <v>2</v>
      </c>
      <c r="W139" s="3">
        <f>MAX(0,MIN(W$60,$Q139-SUM($R139:V139)))</f>
        <v>0</v>
      </c>
      <c r="X139" s="3">
        <f>MAX(0,MIN(X$60,$Q139-SUM($R139:W139)))</f>
        <v>0.82146422103073036</v>
      </c>
      <c r="Z139" s="9">
        <f t="shared" si="42"/>
        <v>74</v>
      </c>
      <c r="AA139" s="3">
        <f t="shared" si="43"/>
        <v>3.5714642210307304</v>
      </c>
      <c r="AB139" s="3">
        <f t="shared" si="39"/>
        <v>0</v>
      </c>
      <c r="AC139" s="3">
        <f>MAX(0,MIN(AC$60,$AA139-SUM($AB139:AB139)))</f>
        <v>0.9</v>
      </c>
      <c r="AD139" s="3">
        <f>MAX(0,MIN(AD$60,$AA139-SUM($AB139:AC139)))</f>
        <v>0.75</v>
      </c>
      <c r="AE139" s="3">
        <f>MAX(0,MIN(AE$60,$AA139-SUM($AB139:AD139)))</f>
        <v>0</v>
      </c>
      <c r="AF139" s="3">
        <f>MAX(0,MIN(AF$60,$AA139-SUM($AB139:AE139)))</f>
        <v>1.9214642210307304</v>
      </c>
      <c r="AG139" s="3">
        <f>MAX(0,MIN(AG$60,$AA139-SUM($AB139:AF139)))</f>
        <v>0</v>
      </c>
      <c r="AH139" s="3">
        <f>MAX(0,MIN(AH$60,$AA139-SUM($AB139:AG139)))</f>
        <v>0</v>
      </c>
    </row>
    <row r="140" spans="12:34" x14ac:dyDescent="0.25">
      <c r="L140" s="8">
        <f t="shared" si="44"/>
        <v>75</v>
      </c>
      <c r="M140" s="2">
        <v>19.813616000000017</v>
      </c>
      <c r="N140" s="2">
        <v>0</v>
      </c>
      <c r="P140" s="9">
        <f t="shared" si="38"/>
        <v>75</v>
      </c>
      <c r="Q140" s="3">
        <f t="shared" si="40"/>
        <v>3.5678397136421585</v>
      </c>
      <c r="R140" s="3">
        <f t="shared" si="41"/>
        <v>0</v>
      </c>
      <c r="S140" s="3">
        <f>MAX(0,MIN(S$60,$Q140-SUM($R140:R140)))</f>
        <v>0</v>
      </c>
      <c r="T140" s="3">
        <f>MAX(0,MIN(T$60,$Q140-SUM($R140:S140)))</f>
        <v>0.75</v>
      </c>
      <c r="U140" s="3">
        <f>MAX(0,MIN(U$60,$Q140-SUM($R140:T140)))</f>
        <v>0</v>
      </c>
      <c r="V140" s="3">
        <f>MAX(0,MIN(V$60,$Q140-SUM($R140:U140)))</f>
        <v>2</v>
      </c>
      <c r="W140" s="3">
        <f>MAX(0,MIN(W$60,$Q140-SUM($R140:V140)))</f>
        <v>0</v>
      </c>
      <c r="X140" s="3">
        <f>MAX(0,MIN(X$60,$Q140-SUM($R140:W140)))</f>
        <v>0.81783971364215846</v>
      </c>
      <c r="Z140" s="9">
        <f t="shared" si="42"/>
        <v>75</v>
      </c>
      <c r="AA140" s="3">
        <f t="shared" si="43"/>
        <v>3.5678397136421585</v>
      </c>
      <c r="AB140" s="3">
        <f t="shared" si="39"/>
        <v>0</v>
      </c>
      <c r="AC140" s="3">
        <f>MAX(0,MIN(AC$60,$AA140-SUM($AB140:AB140)))</f>
        <v>0.9</v>
      </c>
      <c r="AD140" s="3">
        <f>MAX(0,MIN(AD$60,$AA140-SUM($AB140:AC140)))</f>
        <v>0.75</v>
      </c>
      <c r="AE140" s="3">
        <f>MAX(0,MIN(AE$60,$AA140-SUM($AB140:AD140)))</f>
        <v>0</v>
      </c>
      <c r="AF140" s="3">
        <f>MAX(0,MIN(AF$60,$AA140-SUM($AB140:AE140)))</f>
        <v>1.9178397136421586</v>
      </c>
      <c r="AG140" s="3">
        <f>MAX(0,MIN(AG$60,$AA140-SUM($AB140:AF140)))</f>
        <v>0</v>
      </c>
      <c r="AH140" s="3">
        <f>MAX(0,MIN(AH$60,$AA140-SUM($AB140:AG140)))</f>
        <v>0</v>
      </c>
    </row>
    <row r="141" spans="12:34" x14ac:dyDescent="0.25">
      <c r="L141" s="8">
        <f t="shared" si="44"/>
        <v>76</v>
      </c>
      <c r="M141" s="2">
        <v>19.809780000000018</v>
      </c>
      <c r="N141" s="2">
        <v>0</v>
      </c>
      <c r="P141" s="9">
        <f t="shared" si="38"/>
        <v>76</v>
      </c>
      <c r="Q141" s="3">
        <f t="shared" si="40"/>
        <v>3.5671149633115409</v>
      </c>
      <c r="R141" s="3">
        <f t="shared" si="41"/>
        <v>0</v>
      </c>
      <c r="S141" s="3">
        <f>MAX(0,MIN(S$60,$Q141-SUM($R141:R141)))</f>
        <v>0</v>
      </c>
      <c r="T141" s="3">
        <f>MAX(0,MIN(T$60,$Q141-SUM($R141:S141)))</f>
        <v>0.75</v>
      </c>
      <c r="U141" s="3">
        <f>MAX(0,MIN(U$60,$Q141-SUM($R141:T141)))</f>
        <v>0</v>
      </c>
      <c r="V141" s="3">
        <f>MAX(0,MIN(V$60,$Q141-SUM($R141:U141)))</f>
        <v>2</v>
      </c>
      <c r="W141" s="3">
        <f>MAX(0,MIN(W$60,$Q141-SUM($R141:V141)))</f>
        <v>0</v>
      </c>
      <c r="X141" s="3">
        <f>MAX(0,MIN(X$60,$Q141-SUM($R141:W141)))</f>
        <v>0.81711496331154088</v>
      </c>
      <c r="Z141" s="9">
        <f t="shared" si="42"/>
        <v>76</v>
      </c>
      <c r="AA141" s="3">
        <f t="shared" si="43"/>
        <v>3.5671149633115409</v>
      </c>
      <c r="AB141" s="3">
        <f t="shared" si="39"/>
        <v>0</v>
      </c>
      <c r="AC141" s="3">
        <f>MAX(0,MIN(AC$60,$AA141-SUM($AB141:AB141)))</f>
        <v>0.9</v>
      </c>
      <c r="AD141" s="3">
        <f>MAX(0,MIN(AD$60,$AA141-SUM($AB141:AC141)))</f>
        <v>0.75</v>
      </c>
      <c r="AE141" s="3">
        <f>MAX(0,MIN(AE$60,$AA141-SUM($AB141:AD141)))</f>
        <v>0</v>
      </c>
      <c r="AF141" s="3">
        <f>MAX(0,MIN(AF$60,$AA141-SUM($AB141:AE141)))</f>
        <v>1.917114963311541</v>
      </c>
      <c r="AG141" s="3">
        <f>MAX(0,MIN(AG$60,$AA141-SUM($AB141:AF141)))</f>
        <v>0</v>
      </c>
      <c r="AH141" s="3">
        <f>MAX(0,MIN(AH$60,$AA141-SUM($AB141:AG141)))</f>
        <v>0</v>
      </c>
    </row>
    <row r="142" spans="12:34" x14ac:dyDescent="0.25">
      <c r="L142" s="8">
        <f t="shared" si="44"/>
        <v>77</v>
      </c>
      <c r="M142" s="2">
        <v>19.798269000000001</v>
      </c>
      <c r="N142" s="2">
        <v>0</v>
      </c>
      <c r="P142" s="9">
        <f t="shared" si="38"/>
        <v>77</v>
      </c>
      <c r="Q142" s="3">
        <f t="shared" si="40"/>
        <v>3.5649401455180709</v>
      </c>
      <c r="R142" s="3">
        <f t="shared" si="41"/>
        <v>0</v>
      </c>
      <c r="S142" s="3">
        <f>MAX(0,MIN(S$60,$Q142-SUM($R142:R142)))</f>
        <v>0</v>
      </c>
      <c r="T142" s="3">
        <f>MAX(0,MIN(T$60,$Q142-SUM($R142:S142)))</f>
        <v>0.75</v>
      </c>
      <c r="U142" s="3">
        <f>MAX(0,MIN(U$60,$Q142-SUM($R142:T142)))</f>
        <v>0</v>
      </c>
      <c r="V142" s="3">
        <f>MAX(0,MIN(V$60,$Q142-SUM($R142:U142)))</f>
        <v>2</v>
      </c>
      <c r="W142" s="3">
        <f>MAX(0,MIN(W$60,$Q142-SUM($R142:V142)))</f>
        <v>0</v>
      </c>
      <c r="X142" s="3">
        <f>MAX(0,MIN(X$60,$Q142-SUM($R142:W142)))</f>
        <v>0.81494014551807092</v>
      </c>
      <c r="Z142" s="9">
        <f t="shared" si="42"/>
        <v>77</v>
      </c>
      <c r="AA142" s="3">
        <f t="shared" si="43"/>
        <v>3.5649401455180709</v>
      </c>
      <c r="AB142" s="3">
        <f t="shared" si="39"/>
        <v>0</v>
      </c>
      <c r="AC142" s="3">
        <f>MAX(0,MIN(AC$60,$AA142-SUM($AB142:AB142)))</f>
        <v>0.9</v>
      </c>
      <c r="AD142" s="3">
        <f>MAX(0,MIN(AD$60,$AA142-SUM($AB142:AC142)))</f>
        <v>0.75</v>
      </c>
      <c r="AE142" s="3">
        <f>MAX(0,MIN(AE$60,$AA142-SUM($AB142:AD142)))</f>
        <v>0</v>
      </c>
      <c r="AF142" s="3">
        <f>MAX(0,MIN(AF$60,$AA142-SUM($AB142:AE142)))</f>
        <v>1.914940145518071</v>
      </c>
      <c r="AG142" s="3">
        <f>MAX(0,MIN(AG$60,$AA142-SUM($AB142:AF142)))</f>
        <v>0</v>
      </c>
      <c r="AH142" s="3">
        <f>MAX(0,MIN(AH$60,$AA142-SUM($AB142:AG142)))</f>
        <v>0</v>
      </c>
    </row>
    <row r="143" spans="12:34" x14ac:dyDescent="0.25">
      <c r="L143" s="8">
        <f t="shared" si="44"/>
        <v>78</v>
      </c>
      <c r="M143" s="2">
        <v>19.729206999999981</v>
      </c>
      <c r="N143" s="2">
        <v>0</v>
      </c>
      <c r="P143" s="9">
        <f t="shared" si="38"/>
        <v>78</v>
      </c>
      <c r="Q143" s="3">
        <f t="shared" si="40"/>
        <v>3.5518919944927512</v>
      </c>
      <c r="R143" s="3">
        <f t="shared" si="41"/>
        <v>0</v>
      </c>
      <c r="S143" s="3">
        <f>MAX(0,MIN(S$60,$Q143-SUM($R143:R143)))</f>
        <v>0</v>
      </c>
      <c r="T143" s="3">
        <f>MAX(0,MIN(T$60,$Q143-SUM($R143:S143)))</f>
        <v>0.75</v>
      </c>
      <c r="U143" s="3">
        <f>MAX(0,MIN(U$60,$Q143-SUM($R143:T143)))</f>
        <v>0</v>
      </c>
      <c r="V143" s="3">
        <f>MAX(0,MIN(V$60,$Q143-SUM($R143:U143)))</f>
        <v>2</v>
      </c>
      <c r="W143" s="3">
        <f>MAX(0,MIN(W$60,$Q143-SUM($R143:V143)))</f>
        <v>0</v>
      </c>
      <c r="X143" s="3">
        <f>MAX(0,MIN(X$60,$Q143-SUM($R143:W143)))</f>
        <v>0.80189199449275117</v>
      </c>
      <c r="Z143" s="9">
        <f t="shared" si="42"/>
        <v>78</v>
      </c>
      <c r="AA143" s="3">
        <f t="shared" si="43"/>
        <v>3.5518919944927512</v>
      </c>
      <c r="AB143" s="3">
        <f t="shared" si="39"/>
        <v>0</v>
      </c>
      <c r="AC143" s="3">
        <f>MAX(0,MIN(AC$60,$AA143-SUM($AB143:AB143)))</f>
        <v>0.9</v>
      </c>
      <c r="AD143" s="3">
        <f>MAX(0,MIN(AD$60,$AA143-SUM($AB143:AC143)))</f>
        <v>0.75</v>
      </c>
      <c r="AE143" s="3">
        <f>MAX(0,MIN(AE$60,$AA143-SUM($AB143:AD143)))</f>
        <v>0</v>
      </c>
      <c r="AF143" s="3">
        <f>MAX(0,MIN(AF$60,$AA143-SUM($AB143:AE143)))</f>
        <v>1.9018919944927513</v>
      </c>
      <c r="AG143" s="3">
        <f>MAX(0,MIN(AG$60,$AA143-SUM($AB143:AF143)))</f>
        <v>0</v>
      </c>
      <c r="AH143" s="3">
        <f>MAX(0,MIN(AH$60,$AA143-SUM($AB143:AG143)))</f>
        <v>0</v>
      </c>
    </row>
    <row r="144" spans="12:34" x14ac:dyDescent="0.25">
      <c r="L144" s="8">
        <f t="shared" si="44"/>
        <v>79</v>
      </c>
      <c r="M144" s="2">
        <v>19.725370999999999</v>
      </c>
      <c r="N144" s="2">
        <v>0</v>
      </c>
      <c r="P144" s="9">
        <f t="shared" si="38"/>
        <v>79</v>
      </c>
      <c r="Q144" s="3">
        <f t="shared" si="40"/>
        <v>3.5511672441621367</v>
      </c>
      <c r="R144" s="3">
        <f t="shared" si="41"/>
        <v>0</v>
      </c>
      <c r="S144" s="3">
        <f>MAX(0,MIN(S$60,$Q144-SUM($R144:R144)))</f>
        <v>0</v>
      </c>
      <c r="T144" s="3">
        <f>MAX(0,MIN(T$60,$Q144-SUM($R144:S144)))</f>
        <v>0.75</v>
      </c>
      <c r="U144" s="3">
        <f>MAX(0,MIN(U$60,$Q144-SUM($R144:T144)))</f>
        <v>0</v>
      </c>
      <c r="V144" s="3">
        <f>MAX(0,MIN(V$60,$Q144-SUM($R144:U144)))</f>
        <v>2</v>
      </c>
      <c r="W144" s="3">
        <f>MAX(0,MIN(W$60,$Q144-SUM($R144:V144)))</f>
        <v>0</v>
      </c>
      <c r="X144" s="3">
        <f>MAX(0,MIN(X$60,$Q144-SUM($R144:W144)))</f>
        <v>0.80116724416213669</v>
      </c>
      <c r="Z144" s="9">
        <f t="shared" si="42"/>
        <v>79</v>
      </c>
      <c r="AA144" s="3">
        <f t="shared" si="43"/>
        <v>3.5511672441621367</v>
      </c>
      <c r="AB144" s="3">
        <f t="shared" si="39"/>
        <v>0</v>
      </c>
      <c r="AC144" s="3">
        <f>MAX(0,MIN(AC$60,$AA144-SUM($AB144:AB144)))</f>
        <v>0.9</v>
      </c>
      <c r="AD144" s="3">
        <f>MAX(0,MIN(AD$60,$AA144-SUM($AB144:AC144)))</f>
        <v>0.75</v>
      </c>
      <c r="AE144" s="3">
        <f>MAX(0,MIN(AE$60,$AA144-SUM($AB144:AD144)))</f>
        <v>0</v>
      </c>
      <c r="AF144" s="3">
        <f>MAX(0,MIN(AF$60,$AA144-SUM($AB144:AE144)))</f>
        <v>1.9011672441621368</v>
      </c>
      <c r="AG144" s="3">
        <f>MAX(0,MIN(AG$60,$AA144-SUM($AB144:AF144)))</f>
        <v>0</v>
      </c>
      <c r="AH144" s="3">
        <f>MAX(0,MIN(AH$60,$AA144-SUM($AB144:AG144)))</f>
        <v>0</v>
      </c>
    </row>
    <row r="145" spans="12:34" x14ac:dyDescent="0.25">
      <c r="L145" s="8">
        <f t="shared" si="44"/>
        <v>80</v>
      </c>
      <c r="M145" s="2">
        <v>19.721534000000013</v>
      </c>
      <c r="N145" s="2">
        <v>0</v>
      </c>
      <c r="P145" s="9">
        <f t="shared" si="38"/>
        <v>80</v>
      </c>
      <c r="Q145" s="3">
        <f t="shared" si="40"/>
        <v>3.5504423048976506</v>
      </c>
      <c r="R145" s="3">
        <f t="shared" si="41"/>
        <v>0</v>
      </c>
      <c r="S145" s="3">
        <f>MAX(0,MIN(S$60,$Q145-SUM($R145:R145)))</f>
        <v>0</v>
      </c>
      <c r="T145" s="3">
        <f>MAX(0,MIN(T$60,$Q145-SUM($R145:S145)))</f>
        <v>0.75</v>
      </c>
      <c r="U145" s="3">
        <f>MAX(0,MIN(U$60,$Q145-SUM($R145:T145)))</f>
        <v>0</v>
      </c>
      <c r="V145" s="3">
        <f>MAX(0,MIN(V$60,$Q145-SUM($R145:U145)))</f>
        <v>2</v>
      </c>
      <c r="W145" s="3">
        <f>MAX(0,MIN(W$60,$Q145-SUM($R145:V145)))</f>
        <v>0</v>
      </c>
      <c r="X145" s="3">
        <f>MAX(0,MIN(X$60,$Q145-SUM($R145:W145)))</f>
        <v>0.80044230489765056</v>
      </c>
      <c r="Z145" s="9">
        <f t="shared" si="42"/>
        <v>80</v>
      </c>
      <c r="AA145" s="3">
        <f t="shared" si="43"/>
        <v>3.5504423048976506</v>
      </c>
      <c r="AB145" s="3">
        <f t="shared" si="39"/>
        <v>0</v>
      </c>
      <c r="AC145" s="3">
        <f>MAX(0,MIN(AC$60,$AA145-SUM($AB145:AB145)))</f>
        <v>0.9</v>
      </c>
      <c r="AD145" s="3">
        <f>MAX(0,MIN(AD$60,$AA145-SUM($AB145:AC145)))</f>
        <v>0.75</v>
      </c>
      <c r="AE145" s="3">
        <f>MAX(0,MIN(AE$60,$AA145-SUM($AB145:AD145)))</f>
        <v>0</v>
      </c>
      <c r="AF145" s="3">
        <f>MAX(0,MIN(AF$60,$AA145-SUM($AB145:AE145)))</f>
        <v>1.9004423048976506</v>
      </c>
      <c r="AG145" s="3">
        <f>MAX(0,MIN(AG$60,$AA145-SUM($AB145:AF145)))</f>
        <v>0</v>
      </c>
      <c r="AH145" s="3">
        <f>MAX(0,MIN(AH$60,$AA145-SUM($AB145:AG145)))</f>
        <v>0</v>
      </c>
    </row>
    <row r="146" spans="12:34" x14ac:dyDescent="0.25">
      <c r="L146" s="8">
        <f t="shared" si="44"/>
        <v>81</v>
      </c>
      <c r="M146" s="2">
        <v>19.694676999999984</v>
      </c>
      <c r="N146" s="2">
        <v>0</v>
      </c>
      <c r="P146" s="9">
        <f t="shared" si="38"/>
        <v>81</v>
      </c>
      <c r="Q146" s="3">
        <f t="shared" si="40"/>
        <v>3.5453681079139656</v>
      </c>
      <c r="R146" s="3">
        <f t="shared" si="41"/>
        <v>0</v>
      </c>
      <c r="S146" s="3">
        <f>MAX(0,MIN(S$60,$Q146-SUM($R146:R146)))</f>
        <v>0</v>
      </c>
      <c r="T146" s="3">
        <f>MAX(0,MIN(T$60,$Q146-SUM($R146:S146)))</f>
        <v>0.75</v>
      </c>
      <c r="U146" s="3">
        <f>MAX(0,MIN(U$60,$Q146-SUM($R146:T146)))</f>
        <v>0</v>
      </c>
      <c r="V146" s="3">
        <f>MAX(0,MIN(V$60,$Q146-SUM($R146:U146)))</f>
        <v>2</v>
      </c>
      <c r="W146" s="3">
        <f>MAX(0,MIN(W$60,$Q146-SUM($R146:V146)))</f>
        <v>0</v>
      </c>
      <c r="X146" s="3">
        <f>MAX(0,MIN(X$60,$Q146-SUM($R146:W146)))</f>
        <v>0.79536810791396562</v>
      </c>
      <c r="Z146" s="9">
        <f t="shared" si="42"/>
        <v>81</v>
      </c>
      <c r="AA146" s="3">
        <f t="shared" si="43"/>
        <v>3.5453681079139656</v>
      </c>
      <c r="AB146" s="3">
        <f t="shared" si="39"/>
        <v>0</v>
      </c>
      <c r="AC146" s="3">
        <f>MAX(0,MIN(AC$60,$AA146-SUM($AB146:AB146)))</f>
        <v>0.9</v>
      </c>
      <c r="AD146" s="3">
        <f>MAX(0,MIN(AD$60,$AA146-SUM($AB146:AC146)))</f>
        <v>0.75</v>
      </c>
      <c r="AE146" s="3">
        <f>MAX(0,MIN(AE$60,$AA146-SUM($AB146:AD146)))</f>
        <v>0</v>
      </c>
      <c r="AF146" s="3">
        <f>MAX(0,MIN(AF$60,$AA146-SUM($AB146:AE146)))</f>
        <v>1.8953681079139657</v>
      </c>
      <c r="AG146" s="3">
        <f>MAX(0,MIN(AG$60,$AA146-SUM($AB146:AF146)))</f>
        <v>0</v>
      </c>
      <c r="AH146" s="3">
        <f>MAX(0,MIN(AH$60,$AA146-SUM($AB146:AG146)))</f>
        <v>0</v>
      </c>
    </row>
    <row r="147" spans="12:34" x14ac:dyDescent="0.25">
      <c r="L147" s="8">
        <f t="shared" si="44"/>
        <v>82</v>
      </c>
      <c r="M147" s="2">
        <v>19.621777999999981</v>
      </c>
      <c r="N147" s="2">
        <v>0</v>
      </c>
      <c r="P147" s="9">
        <f t="shared" si="38"/>
        <v>82</v>
      </c>
      <c r="Q147" s="3">
        <f t="shared" si="40"/>
        <v>3.5315950176241602</v>
      </c>
      <c r="R147" s="3">
        <f t="shared" si="41"/>
        <v>0</v>
      </c>
      <c r="S147" s="3">
        <f>MAX(0,MIN(S$60,$Q147-SUM($R147:R147)))</f>
        <v>0</v>
      </c>
      <c r="T147" s="3">
        <f>MAX(0,MIN(T$60,$Q147-SUM($R147:S147)))</f>
        <v>0.75</v>
      </c>
      <c r="U147" s="3">
        <f>MAX(0,MIN(U$60,$Q147-SUM($R147:T147)))</f>
        <v>0</v>
      </c>
      <c r="V147" s="3">
        <f>MAX(0,MIN(V$60,$Q147-SUM($R147:U147)))</f>
        <v>2</v>
      </c>
      <c r="W147" s="3">
        <f>MAX(0,MIN(W$60,$Q147-SUM($R147:V147)))</f>
        <v>0</v>
      </c>
      <c r="X147" s="3">
        <f>MAX(0,MIN(X$60,$Q147-SUM($R147:W147)))</f>
        <v>0.78159501762416017</v>
      </c>
      <c r="Z147" s="9">
        <f t="shared" si="42"/>
        <v>82</v>
      </c>
      <c r="AA147" s="3">
        <f t="shared" si="43"/>
        <v>3.5315950176241602</v>
      </c>
      <c r="AB147" s="3">
        <f t="shared" si="39"/>
        <v>0</v>
      </c>
      <c r="AC147" s="3">
        <f>MAX(0,MIN(AC$60,$AA147-SUM($AB147:AB147)))</f>
        <v>0.9</v>
      </c>
      <c r="AD147" s="3">
        <f>MAX(0,MIN(AD$60,$AA147-SUM($AB147:AC147)))</f>
        <v>0.75</v>
      </c>
      <c r="AE147" s="3">
        <f>MAX(0,MIN(AE$60,$AA147-SUM($AB147:AD147)))</f>
        <v>0</v>
      </c>
      <c r="AF147" s="3">
        <f>MAX(0,MIN(AF$60,$AA147-SUM($AB147:AE147)))</f>
        <v>1.8815950176241603</v>
      </c>
      <c r="AG147" s="3">
        <f>MAX(0,MIN(AG$60,$AA147-SUM($AB147:AF147)))</f>
        <v>0</v>
      </c>
      <c r="AH147" s="3">
        <f>MAX(0,MIN(AH$60,$AA147-SUM($AB147:AG147)))</f>
        <v>0</v>
      </c>
    </row>
    <row r="148" spans="12:34" x14ac:dyDescent="0.25">
      <c r="L148" s="8">
        <f t="shared" si="44"/>
        <v>83</v>
      </c>
      <c r="M148" s="2">
        <v>19.579573999999987</v>
      </c>
      <c r="N148" s="2">
        <v>0</v>
      </c>
      <c r="P148" s="9">
        <f t="shared" si="38"/>
        <v>83</v>
      </c>
      <c r="Q148" s="3">
        <f t="shared" si="40"/>
        <v>3.5236212525163966</v>
      </c>
      <c r="R148" s="3">
        <f t="shared" si="41"/>
        <v>0</v>
      </c>
      <c r="S148" s="3">
        <f>MAX(0,MIN(S$60,$Q148-SUM($R148:R148)))</f>
        <v>0</v>
      </c>
      <c r="T148" s="3">
        <f>MAX(0,MIN(T$60,$Q148-SUM($R148:S148)))</f>
        <v>0.75</v>
      </c>
      <c r="U148" s="3">
        <f>MAX(0,MIN(U$60,$Q148-SUM($R148:T148)))</f>
        <v>0</v>
      </c>
      <c r="V148" s="3">
        <f>MAX(0,MIN(V$60,$Q148-SUM($R148:U148)))</f>
        <v>2</v>
      </c>
      <c r="W148" s="3">
        <f>MAX(0,MIN(W$60,$Q148-SUM($R148:V148)))</f>
        <v>0</v>
      </c>
      <c r="X148" s="3">
        <f>MAX(0,MIN(X$60,$Q148-SUM($R148:W148)))</f>
        <v>0.77362125251639657</v>
      </c>
      <c r="Z148" s="9">
        <f t="shared" si="42"/>
        <v>83</v>
      </c>
      <c r="AA148" s="3">
        <f t="shared" si="43"/>
        <v>3.5236212525163966</v>
      </c>
      <c r="AB148" s="3">
        <f t="shared" si="39"/>
        <v>0</v>
      </c>
      <c r="AC148" s="3">
        <f>MAX(0,MIN(AC$60,$AA148-SUM($AB148:AB148)))</f>
        <v>0.9</v>
      </c>
      <c r="AD148" s="3">
        <f>MAX(0,MIN(AD$60,$AA148-SUM($AB148:AC148)))</f>
        <v>0.75</v>
      </c>
      <c r="AE148" s="3">
        <f>MAX(0,MIN(AE$60,$AA148-SUM($AB148:AD148)))</f>
        <v>0</v>
      </c>
      <c r="AF148" s="3">
        <f>MAX(0,MIN(AF$60,$AA148-SUM($AB148:AE148)))</f>
        <v>1.8736212525163967</v>
      </c>
      <c r="AG148" s="3">
        <f>MAX(0,MIN(AG$60,$AA148-SUM($AB148:AF148)))</f>
        <v>0</v>
      </c>
      <c r="AH148" s="3">
        <f>MAX(0,MIN(AH$60,$AA148-SUM($AB148:AG148)))</f>
        <v>0</v>
      </c>
    </row>
    <row r="149" spans="12:34" x14ac:dyDescent="0.25">
      <c r="L149" s="8">
        <f t="shared" si="44"/>
        <v>84</v>
      </c>
      <c r="M149" s="2">
        <v>19.502838000000001</v>
      </c>
      <c r="N149" s="2">
        <v>0</v>
      </c>
      <c r="P149" s="9">
        <f t="shared" si="38"/>
        <v>84</v>
      </c>
      <c r="Q149" s="3">
        <f t="shared" si="40"/>
        <v>3.5091232229621054</v>
      </c>
      <c r="R149" s="3">
        <f t="shared" si="41"/>
        <v>0</v>
      </c>
      <c r="S149" s="3">
        <f>MAX(0,MIN(S$60,$Q149-SUM($R149:R149)))</f>
        <v>0</v>
      </c>
      <c r="T149" s="3">
        <f>MAX(0,MIN(T$60,$Q149-SUM($R149:S149)))</f>
        <v>0.75</v>
      </c>
      <c r="U149" s="3">
        <f>MAX(0,MIN(U$60,$Q149-SUM($R149:T149)))</f>
        <v>0</v>
      </c>
      <c r="V149" s="3">
        <f>MAX(0,MIN(V$60,$Q149-SUM($R149:U149)))</f>
        <v>2</v>
      </c>
      <c r="W149" s="3">
        <f>MAX(0,MIN(W$60,$Q149-SUM($R149:V149)))</f>
        <v>0</v>
      </c>
      <c r="X149" s="3">
        <f>MAX(0,MIN(X$60,$Q149-SUM($R149:W149)))</f>
        <v>0.75912322296210544</v>
      </c>
      <c r="Z149" s="9">
        <f t="shared" si="42"/>
        <v>84</v>
      </c>
      <c r="AA149" s="3">
        <f t="shared" si="43"/>
        <v>3.5091232229621054</v>
      </c>
      <c r="AB149" s="3">
        <f t="shared" si="39"/>
        <v>0</v>
      </c>
      <c r="AC149" s="3">
        <f>MAX(0,MIN(AC$60,$AA149-SUM($AB149:AB149)))</f>
        <v>0.9</v>
      </c>
      <c r="AD149" s="3">
        <f>MAX(0,MIN(AD$60,$AA149-SUM($AB149:AC149)))</f>
        <v>0.75</v>
      </c>
      <c r="AE149" s="3">
        <f>MAX(0,MIN(AE$60,$AA149-SUM($AB149:AD149)))</f>
        <v>0</v>
      </c>
      <c r="AF149" s="3">
        <f>MAX(0,MIN(AF$60,$AA149-SUM($AB149:AE149)))</f>
        <v>1.8591232229621055</v>
      </c>
      <c r="AG149" s="3">
        <f>MAX(0,MIN(AG$60,$AA149-SUM($AB149:AF149)))</f>
        <v>0</v>
      </c>
      <c r="AH149" s="3">
        <f>MAX(0,MIN(AH$60,$AA149-SUM($AB149:AG149)))</f>
        <v>0</v>
      </c>
    </row>
    <row r="150" spans="12:34" x14ac:dyDescent="0.25">
      <c r="L150" s="8">
        <f t="shared" si="44"/>
        <v>85</v>
      </c>
      <c r="M150" s="2">
        <v>19.445287000000004</v>
      </c>
      <c r="N150" s="2">
        <v>0</v>
      </c>
      <c r="P150" s="9">
        <f t="shared" si="38"/>
        <v>85</v>
      </c>
      <c r="Q150" s="3">
        <f t="shared" si="40"/>
        <v>3.498249889730257</v>
      </c>
      <c r="R150" s="3">
        <f t="shared" si="41"/>
        <v>0</v>
      </c>
      <c r="S150" s="3">
        <f>MAX(0,MIN(S$60,$Q150-SUM($R150:R150)))</f>
        <v>0</v>
      </c>
      <c r="T150" s="3">
        <f>MAX(0,MIN(T$60,$Q150-SUM($R150:S150)))</f>
        <v>0.75</v>
      </c>
      <c r="U150" s="3">
        <f>MAX(0,MIN(U$60,$Q150-SUM($R150:T150)))</f>
        <v>0</v>
      </c>
      <c r="V150" s="3">
        <f>MAX(0,MIN(V$60,$Q150-SUM($R150:U150)))</f>
        <v>2</v>
      </c>
      <c r="W150" s="3">
        <f>MAX(0,MIN(W$60,$Q150-SUM($R150:V150)))</f>
        <v>0</v>
      </c>
      <c r="X150" s="3">
        <f>MAX(0,MIN(X$60,$Q150-SUM($R150:W150)))</f>
        <v>0.74824988973025697</v>
      </c>
      <c r="Z150" s="9">
        <f t="shared" si="42"/>
        <v>85</v>
      </c>
      <c r="AA150" s="3">
        <f t="shared" si="43"/>
        <v>3.498249889730257</v>
      </c>
      <c r="AB150" s="3">
        <f t="shared" si="39"/>
        <v>0</v>
      </c>
      <c r="AC150" s="3">
        <f>MAX(0,MIN(AC$60,$AA150-SUM($AB150:AB150)))</f>
        <v>0.9</v>
      </c>
      <c r="AD150" s="3">
        <f>MAX(0,MIN(AD$60,$AA150-SUM($AB150:AC150)))</f>
        <v>0.75</v>
      </c>
      <c r="AE150" s="3">
        <f>MAX(0,MIN(AE$60,$AA150-SUM($AB150:AD150)))</f>
        <v>0</v>
      </c>
      <c r="AF150" s="3">
        <f>MAX(0,MIN(AF$60,$AA150-SUM($AB150:AE150)))</f>
        <v>1.8482498897302571</v>
      </c>
      <c r="AG150" s="3">
        <f>MAX(0,MIN(AG$60,$AA150-SUM($AB150:AF150)))</f>
        <v>0</v>
      </c>
      <c r="AH150" s="3">
        <f>MAX(0,MIN(AH$60,$AA150-SUM($AB150:AG150)))</f>
        <v>0</v>
      </c>
    </row>
    <row r="151" spans="12:34" x14ac:dyDescent="0.25">
      <c r="L151" s="8">
        <f t="shared" si="44"/>
        <v>86</v>
      </c>
      <c r="M151" s="2">
        <v>19.403082000000015</v>
      </c>
      <c r="N151" s="2">
        <v>0</v>
      </c>
      <c r="P151" s="9">
        <f t="shared" si="38"/>
        <v>86</v>
      </c>
      <c r="Q151" s="3">
        <f t="shared" si="40"/>
        <v>3.4902759356886235</v>
      </c>
      <c r="R151" s="3">
        <f t="shared" si="41"/>
        <v>0</v>
      </c>
      <c r="S151" s="3">
        <f>MAX(0,MIN(S$60,$Q151-SUM($R151:R151)))</f>
        <v>0</v>
      </c>
      <c r="T151" s="3">
        <f>MAX(0,MIN(T$60,$Q151-SUM($R151:S151)))</f>
        <v>0.75</v>
      </c>
      <c r="U151" s="3">
        <f>MAX(0,MIN(U$60,$Q151-SUM($R151:T151)))</f>
        <v>0</v>
      </c>
      <c r="V151" s="3">
        <f>MAX(0,MIN(V$60,$Q151-SUM($R151:U151)))</f>
        <v>2</v>
      </c>
      <c r="W151" s="3">
        <f>MAX(0,MIN(W$60,$Q151-SUM($R151:V151)))</f>
        <v>0</v>
      </c>
      <c r="X151" s="3">
        <f>MAX(0,MIN(X$60,$Q151-SUM($R151:W151)))</f>
        <v>0.74027593568862349</v>
      </c>
      <c r="Z151" s="9">
        <f t="shared" si="42"/>
        <v>86</v>
      </c>
      <c r="AA151" s="3">
        <f t="shared" si="43"/>
        <v>3.4902759356886235</v>
      </c>
      <c r="AB151" s="3">
        <f t="shared" si="39"/>
        <v>0</v>
      </c>
      <c r="AC151" s="3">
        <f>MAX(0,MIN(AC$60,$AA151-SUM($AB151:AB151)))</f>
        <v>0.9</v>
      </c>
      <c r="AD151" s="3">
        <f>MAX(0,MIN(AD$60,$AA151-SUM($AB151:AC151)))</f>
        <v>0.75</v>
      </c>
      <c r="AE151" s="3">
        <f>MAX(0,MIN(AE$60,$AA151-SUM($AB151:AD151)))</f>
        <v>0</v>
      </c>
      <c r="AF151" s="3">
        <f>MAX(0,MIN(AF$60,$AA151-SUM($AB151:AE151)))</f>
        <v>1.8402759356886236</v>
      </c>
      <c r="AG151" s="3">
        <f>MAX(0,MIN(AG$60,$AA151-SUM($AB151:AF151)))</f>
        <v>0</v>
      </c>
      <c r="AH151" s="3">
        <f>MAX(0,MIN(AH$60,$AA151-SUM($AB151:AG151)))</f>
        <v>0</v>
      </c>
    </row>
    <row r="152" spans="12:34" x14ac:dyDescent="0.25">
      <c r="L152" s="8">
        <f t="shared" si="44"/>
        <v>87</v>
      </c>
      <c r="M152" s="2">
        <v>19.322509999999991</v>
      </c>
      <c r="N152" s="2">
        <v>0</v>
      </c>
      <c r="P152" s="9">
        <f t="shared" si="38"/>
        <v>87</v>
      </c>
      <c r="Q152" s="3">
        <f t="shared" si="40"/>
        <v>3.4750531558037077</v>
      </c>
      <c r="R152" s="3">
        <f t="shared" si="41"/>
        <v>0</v>
      </c>
      <c r="S152" s="3">
        <f>MAX(0,MIN(S$60,$Q152-SUM($R152:R152)))</f>
        <v>0</v>
      </c>
      <c r="T152" s="3">
        <f>MAX(0,MIN(T$60,$Q152-SUM($R152:S152)))</f>
        <v>0.75</v>
      </c>
      <c r="U152" s="3">
        <f>MAX(0,MIN(U$60,$Q152-SUM($R152:T152)))</f>
        <v>0</v>
      </c>
      <c r="V152" s="3">
        <f>MAX(0,MIN(V$60,$Q152-SUM($R152:U152)))</f>
        <v>2</v>
      </c>
      <c r="W152" s="3">
        <f>MAX(0,MIN(W$60,$Q152-SUM($R152:V152)))</f>
        <v>0</v>
      </c>
      <c r="X152" s="3">
        <f>MAX(0,MIN(X$60,$Q152-SUM($R152:W152)))</f>
        <v>0.72505315580370766</v>
      </c>
      <c r="Z152" s="9">
        <f t="shared" si="42"/>
        <v>87</v>
      </c>
      <c r="AA152" s="3">
        <f t="shared" si="43"/>
        <v>3.4750531558037077</v>
      </c>
      <c r="AB152" s="3">
        <f t="shared" si="39"/>
        <v>0</v>
      </c>
      <c r="AC152" s="3">
        <f>MAX(0,MIN(AC$60,$AA152-SUM($AB152:AB152)))</f>
        <v>0.9</v>
      </c>
      <c r="AD152" s="3">
        <f>MAX(0,MIN(AD$60,$AA152-SUM($AB152:AC152)))</f>
        <v>0.75</v>
      </c>
      <c r="AE152" s="3">
        <f>MAX(0,MIN(AE$60,$AA152-SUM($AB152:AD152)))</f>
        <v>0</v>
      </c>
      <c r="AF152" s="3">
        <f>MAX(0,MIN(AF$60,$AA152-SUM($AB152:AE152)))</f>
        <v>1.8250531558037077</v>
      </c>
      <c r="AG152" s="3">
        <f>MAX(0,MIN(AG$60,$AA152-SUM($AB152:AF152)))</f>
        <v>0</v>
      </c>
      <c r="AH152" s="3">
        <f>MAX(0,MIN(AH$60,$AA152-SUM($AB152:AG152)))</f>
        <v>0</v>
      </c>
    </row>
    <row r="153" spans="12:34" x14ac:dyDescent="0.25">
      <c r="L153" s="8">
        <f t="shared" si="44"/>
        <v>88</v>
      </c>
      <c r="M153" s="2">
        <v>19.234264000000021</v>
      </c>
      <c r="N153" s="2">
        <v>0</v>
      </c>
      <c r="P153" s="9">
        <f t="shared" si="38"/>
        <v>88</v>
      </c>
      <c r="Q153" s="3">
        <f t="shared" si="40"/>
        <v>3.458380497389824</v>
      </c>
      <c r="R153" s="3">
        <f t="shared" si="41"/>
        <v>0</v>
      </c>
      <c r="S153" s="3">
        <f>MAX(0,MIN(S$60,$Q153-SUM($R153:R153)))</f>
        <v>0</v>
      </c>
      <c r="T153" s="3">
        <f>MAX(0,MIN(T$60,$Q153-SUM($R153:S153)))</f>
        <v>0.75</v>
      </c>
      <c r="U153" s="3">
        <f>MAX(0,MIN(U$60,$Q153-SUM($R153:T153)))</f>
        <v>0</v>
      </c>
      <c r="V153" s="3">
        <f>MAX(0,MIN(V$60,$Q153-SUM($R153:U153)))</f>
        <v>2</v>
      </c>
      <c r="W153" s="3">
        <f>MAX(0,MIN(W$60,$Q153-SUM($R153:V153)))</f>
        <v>0</v>
      </c>
      <c r="X153" s="3">
        <f>MAX(0,MIN(X$60,$Q153-SUM($R153:W153)))</f>
        <v>0.708380497389824</v>
      </c>
      <c r="Z153" s="9">
        <f t="shared" si="42"/>
        <v>88</v>
      </c>
      <c r="AA153" s="3">
        <f t="shared" si="43"/>
        <v>3.458380497389824</v>
      </c>
      <c r="AB153" s="3">
        <f t="shared" si="39"/>
        <v>0</v>
      </c>
      <c r="AC153" s="3">
        <f>MAX(0,MIN(AC$60,$AA153-SUM($AB153:AB153)))</f>
        <v>0.9</v>
      </c>
      <c r="AD153" s="3">
        <f>MAX(0,MIN(AD$60,$AA153-SUM($AB153:AC153)))</f>
        <v>0.75</v>
      </c>
      <c r="AE153" s="3">
        <f>MAX(0,MIN(AE$60,$AA153-SUM($AB153:AD153)))</f>
        <v>0</v>
      </c>
      <c r="AF153" s="3">
        <f>MAX(0,MIN(AF$60,$AA153-SUM($AB153:AE153)))</f>
        <v>1.8083804973898241</v>
      </c>
      <c r="AG153" s="3">
        <f>MAX(0,MIN(AG$60,$AA153-SUM($AB153:AF153)))</f>
        <v>0</v>
      </c>
      <c r="AH153" s="3">
        <f>MAX(0,MIN(AH$60,$AA153-SUM($AB153:AG153)))</f>
        <v>0</v>
      </c>
    </row>
    <row r="154" spans="12:34" x14ac:dyDescent="0.25">
      <c r="L154" s="8">
        <f t="shared" si="44"/>
        <v>89</v>
      </c>
      <c r="M154" s="2">
        <v>19.226590999999988</v>
      </c>
      <c r="N154" s="2">
        <v>0</v>
      </c>
      <c r="P154" s="9">
        <f t="shared" si="38"/>
        <v>89</v>
      </c>
      <c r="Q154" s="3">
        <f t="shared" si="40"/>
        <v>3.456930807794711</v>
      </c>
      <c r="R154" s="3">
        <f t="shared" si="41"/>
        <v>0</v>
      </c>
      <c r="S154" s="3">
        <f>MAX(0,MIN(S$60,$Q154-SUM($R154:R154)))</f>
        <v>0</v>
      </c>
      <c r="T154" s="3">
        <f>MAX(0,MIN(T$60,$Q154-SUM($R154:S154)))</f>
        <v>0.75</v>
      </c>
      <c r="U154" s="3">
        <f>MAX(0,MIN(U$60,$Q154-SUM($R154:T154)))</f>
        <v>0</v>
      </c>
      <c r="V154" s="3">
        <f>MAX(0,MIN(V$60,$Q154-SUM($R154:U154)))</f>
        <v>2</v>
      </c>
      <c r="W154" s="3">
        <f>MAX(0,MIN(W$60,$Q154-SUM($R154:V154)))</f>
        <v>0</v>
      </c>
      <c r="X154" s="3">
        <f>MAX(0,MIN(X$60,$Q154-SUM($R154:W154)))</f>
        <v>0.70693080779471096</v>
      </c>
      <c r="Z154" s="9">
        <f t="shared" si="42"/>
        <v>89</v>
      </c>
      <c r="AA154" s="3">
        <f t="shared" si="43"/>
        <v>3.456930807794711</v>
      </c>
      <c r="AB154" s="3">
        <f t="shared" si="39"/>
        <v>0</v>
      </c>
      <c r="AC154" s="3">
        <f>MAX(0,MIN(AC$60,$AA154-SUM($AB154:AB154)))</f>
        <v>0.9</v>
      </c>
      <c r="AD154" s="3">
        <f>MAX(0,MIN(AD$60,$AA154-SUM($AB154:AC154)))</f>
        <v>0.75</v>
      </c>
      <c r="AE154" s="3">
        <f>MAX(0,MIN(AE$60,$AA154-SUM($AB154:AD154)))</f>
        <v>0</v>
      </c>
      <c r="AF154" s="3">
        <f>MAX(0,MIN(AF$60,$AA154-SUM($AB154:AE154)))</f>
        <v>1.806930807794711</v>
      </c>
      <c r="AG154" s="3">
        <f>MAX(0,MIN(AG$60,$AA154-SUM($AB154:AF154)))</f>
        <v>0</v>
      </c>
      <c r="AH154" s="3">
        <f>MAX(0,MIN(AH$60,$AA154-SUM($AB154:AG154)))</f>
        <v>0</v>
      </c>
    </row>
    <row r="155" spans="12:34" x14ac:dyDescent="0.25">
      <c r="L155" s="8">
        <f t="shared" si="44"/>
        <v>90</v>
      </c>
      <c r="M155" s="2">
        <v>19.195896999999977</v>
      </c>
      <c r="N155" s="2">
        <v>0</v>
      </c>
      <c r="P155" s="9">
        <f t="shared" si="38"/>
        <v>90</v>
      </c>
      <c r="Q155" s="3">
        <f t="shared" si="40"/>
        <v>3.4511316715465403</v>
      </c>
      <c r="R155" s="3">
        <f t="shared" si="41"/>
        <v>0</v>
      </c>
      <c r="S155" s="3">
        <f>MAX(0,MIN(S$60,$Q155-SUM($R155:R155)))</f>
        <v>0</v>
      </c>
      <c r="T155" s="3">
        <f>MAX(0,MIN(T$60,$Q155-SUM($R155:S155)))</f>
        <v>0.75</v>
      </c>
      <c r="U155" s="3">
        <f>MAX(0,MIN(U$60,$Q155-SUM($R155:T155)))</f>
        <v>0</v>
      </c>
      <c r="V155" s="3">
        <f>MAX(0,MIN(V$60,$Q155-SUM($R155:U155)))</f>
        <v>2</v>
      </c>
      <c r="W155" s="3">
        <f>MAX(0,MIN(W$60,$Q155-SUM($R155:V155)))</f>
        <v>0</v>
      </c>
      <c r="X155" s="3">
        <f>MAX(0,MIN(X$60,$Q155-SUM($R155:W155)))</f>
        <v>0.70113167154654032</v>
      </c>
      <c r="Z155" s="9">
        <f t="shared" si="42"/>
        <v>90</v>
      </c>
      <c r="AA155" s="3">
        <f t="shared" si="43"/>
        <v>3.4511316715465403</v>
      </c>
      <c r="AB155" s="3">
        <f t="shared" si="39"/>
        <v>0</v>
      </c>
      <c r="AC155" s="3">
        <f>MAX(0,MIN(AC$60,$AA155-SUM($AB155:AB155)))</f>
        <v>0.9</v>
      </c>
      <c r="AD155" s="3">
        <f>MAX(0,MIN(AD$60,$AA155-SUM($AB155:AC155)))</f>
        <v>0.75</v>
      </c>
      <c r="AE155" s="3">
        <f>MAX(0,MIN(AE$60,$AA155-SUM($AB155:AD155)))</f>
        <v>0</v>
      </c>
      <c r="AF155" s="3">
        <f>MAX(0,MIN(AF$60,$AA155-SUM($AB155:AE155)))</f>
        <v>1.8011316715465404</v>
      </c>
      <c r="AG155" s="3">
        <f>MAX(0,MIN(AG$60,$AA155-SUM($AB155:AF155)))</f>
        <v>0</v>
      </c>
      <c r="AH155" s="3">
        <f>MAX(0,MIN(AH$60,$AA155-SUM($AB155:AG155)))</f>
        <v>0</v>
      </c>
    </row>
    <row r="156" spans="12:34" x14ac:dyDescent="0.25">
      <c r="L156" s="8">
        <f t="shared" si="44"/>
        <v>91</v>
      </c>
      <c r="M156" s="2">
        <v>19.172875999999981</v>
      </c>
      <c r="N156" s="2">
        <v>0</v>
      </c>
      <c r="P156" s="9">
        <f t="shared" si="38"/>
        <v>91</v>
      </c>
      <c r="Q156" s="3">
        <f t="shared" si="40"/>
        <v>3.4467822248934787</v>
      </c>
      <c r="R156" s="3">
        <f t="shared" si="41"/>
        <v>0</v>
      </c>
      <c r="S156" s="3">
        <f>MAX(0,MIN(S$60,$Q156-SUM($R156:R156)))</f>
        <v>0</v>
      </c>
      <c r="T156" s="3">
        <f>MAX(0,MIN(T$60,$Q156-SUM($R156:S156)))</f>
        <v>0.75</v>
      </c>
      <c r="U156" s="3">
        <f>MAX(0,MIN(U$60,$Q156-SUM($R156:T156)))</f>
        <v>0</v>
      </c>
      <c r="V156" s="3">
        <f>MAX(0,MIN(V$60,$Q156-SUM($R156:U156)))</f>
        <v>2</v>
      </c>
      <c r="W156" s="3">
        <f>MAX(0,MIN(W$60,$Q156-SUM($R156:V156)))</f>
        <v>0</v>
      </c>
      <c r="X156" s="3">
        <f>MAX(0,MIN(X$60,$Q156-SUM($R156:W156)))</f>
        <v>0.69678222489347874</v>
      </c>
      <c r="Z156" s="9">
        <f t="shared" si="42"/>
        <v>91</v>
      </c>
      <c r="AA156" s="3">
        <f t="shared" si="43"/>
        <v>3.4467822248934787</v>
      </c>
      <c r="AB156" s="3">
        <f t="shared" si="39"/>
        <v>0</v>
      </c>
      <c r="AC156" s="3">
        <f>MAX(0,MIN(AC$60,$AA156-SUM($AB156:AB156)))</f>
        <v>0.9</v>
      </c>
      <c r="AD156" s="3">
        <f>MAX(0,MIN(AD$60,$AA156-SUM($AB156:AC156)))</f>
        <v>0.75</v>
      </c>
      <c r="AE156" s="3">
        <f>MAX(0,MIN(AE$60,$AA156-SUM($AB156:AD156)))</f>
        <v>0</v>
      </c>
      <c r="AF156" s="3">
        <f>MAX(0,MIN(AF$60,$AA156-SUM($AB156:AE156)))</f>
        <v>1.7967822248934788</v>
      </c>
      <c r="AG156" s="3">
        <f>MAX(0,MIN(AG$60,$AA156-SUM($AB156:AF156)))</f>
        <v>0</v>
      </c>
      <c r="AH156" s="3">
        <f>MAX(0,MIN(AH$60,$AA156-SUM($AB156:AG156)))</f>
        <v>0</v>
      </c>
    </row>
    <row r="157" spans="12:34" x14ac:dyDescent="0.25">
      <c r="L157" s="8">
        <f t="shared" si="44"/>
        <v>92</v>
      </c>
      <c r="M157" s="2">
        <v>19.023241999999989</v>
      </c>
      <c r="N157" s="2">
        <v>0</v>
      </c>
      <c r="P157" s="9">
        <f t="shared" si="38"/>
        <v>92</v>
      </c>
      <c r="Q157" s="3">
        <f t="shared" si="40"/>
        <v>3.4185112939832534</v>
      </c>
      <c r="R157" s="3">
        <f t="shared" si="41"/>
        <v>0</v>
      </c>
      <c r="S157" s="3">
        <f>MAX(0,MIN(S$60,$Q157-SUM($R157:R157)))</f>
        <v>0</v>
      </c>
      <c r="T157" s="3">
        <f>MAX(0,MIN(T$60,$Q157-SUM($R157:S157)))</f>
        <v>0.75</v>
      </c>
      <c r="U157" s="3">
        <f>MAX(0,MIN(U$60,$Q157-SUM($R157:T157)))</f>
        <v>0</v>
      </c>
      <c r="V157" s="3">
        <f>MAX(0,MIN(V$60,$Q157-SUM($R157:U157)))</f>
        <v>2</v>
      </c>
      <c r="W157" s="3">
        <f>MAX(0,MIN(W$60,$Q157-SUM($R157:V157)))</f>
        <v>0</v>
      </c>
      <c r="X157" s="3">
        <f>MAX(0,MIN(X$60,$Q157-SUM($R157:W157)))</f>
        <v>0.66851129398325337</v>
      </c>
      <c r="Z157" s="9">
        <f t="shared" si="42"/>
        <v>92</v>
      </c>
      <c r="AA157" s="3">
        <f t="shared" si="43"/>
        <v>3.4185112939832534</v>
      </c>
      <c r="AB157" s="3">
        <f t="shared" si="39"/>
        <v>0</v>
      </c>
      <c r="AC157" s="3">
        <f>MAX(0,MIN(AC$60,$AA157-SUM($AB157:AB157)))</f>
        <v>0.9</v>
      </c>
      <c r="AD157" s="3">
        <f>MAX(0,MIN(AD$60,$AA157-SUM($AB157:AC157)))</f>
        <v>0.75</v>
      </c>
      <c r="AE157" s="3">
        <f>MAX(0,MIN(AE$60,$AA157-SUM($AB157:AD157)))</f>
        <v>0</v>
      </c>
      <c r="AF157" s="3">
        <f>MAX(0,MIN(AF$60,$AA157-SUM($AB157:AE157)))</f>
        <v>1.7685112939832535</v>
      </c>
      <c r="AG157" s="3">
        <f>MAX(0,MIN(AG$60,$AA157-SUM($AB157:AF157)))</f>
        <v>0</v>
      </c>
      <c r="AH157" s="3">
        <f>MAX(0,MIN(AH$60,$AA157-SUM($AB157:AG157)))</f>
        <v>0</v>
      </c>
    </row>
    <row r="158" spans="12:34" x14ac:dyDescent="0.25">
      <c r="L158" s="8">
        <f t="shared" si="44"/>
        <v>93</v>
      </c>
      <c r="M158" s="2">
        <v>18.958017000000016</v>
      </c>
      <c r="N158" s="2">
        <v>0</v>
      </c>
      <c r="P158" s="9">
        <f t="shared" si="38"/>
        <v>93</v>
      </c>
      <c r="Q158" s="3">
        <f t="shared" si="40"/>
        <v>3.4061880822224317</v>
      </c>
      <c r="R158" s="3">
        <f t="shared" si="41"/>
        <v>0</v>
      </c>
      <c r="S158" s="3">
        <f>MAX(0,MIN(S$60,$Q158-SUM($R158:R158)))</f>
        <v>0</v>
      </c>
      <c r="T158" s="3">
        <f>MAX(0,MIN(T$60,$Q158-SUM($R158:S158)))</f>
        <v>0.75</v>
      </c>
      <c r="U158" s="3">
        <f>MAX(0,MIN(U$60,$Q158-SUM($R158:T158)))</f>
        <v>0</v>
      </c>
      <c r="V158" s="3">
        <f>MAX(0,MIN(V$60,$Q158-SUM($R158:U158)))</f>
        <v>2</v>
      </c>
      <c r="W158" s="3">
        <f>MAX(0,MIN(W$60,$Q158-SUM($R158:V158)))</f>
        <v>0</v>
      </c>
      <c r="X158" s="3">
        <f>MAX(0,MIN(X$60,$Q158-SUM($R158:W158)))</f>
        <v>0.65618808222243175</v>
      </c>
      <c r="Z158" s="9">
        <f t="shared" si="42"/>
        <v>93</v>
      </c>
      <c r="AA158" s="3">
        <f t="shared" si="43"/>
        <v>3.4061880822224317</v>
      </c>
      <c r="AB158" s="3">
        <f t="shared" si="39"/>
        <v>0</v>
      </c>
      <c r="AC158" s="3">
        <f>MAX(0,MIN(AC$60,$AA158-SUM($AB158:AB158)))</f>
        <v>0.9</v>
      </c>
      <c r="AD158" s="3">
        <f>MAX(0,MIN(AD$60,$AA158-SUM($AB158:AC158)))</f>
        <v>0.75</v>
      </c>
      <c r="AE158" s="3">
        <f>MAX(0,MIN(AE$60,$AA158-SUM($AB158:AD158)))</f>
        <v>0</v>
      </c>
      <c r="AF158" s="3">
        <f>MAX(0,MIN(AF$60,$AA158-SUM($AB158:AE158)))</f>
        <v>1.7561880822224318</v>
      </c>
      <c r="AG158" s="3">
        <f>MAX(0,MIN(AG$60,$AA158-SUM($AB158:AF158)))</f>
        <v>0</v>
      </c>
      <c r="AH158" s="3">
        <f>MAX(0,MIN(AH$60,$AA158-SUM($AB158:AG158)))</f>
        <v>0</v>
      </c>
    </row>
    <row r="159" spans="12:34" x14ac:dyDescent="0.25">
      <c r="L159" s="8">
        <f t="shared" si="44"/>
        <v>94</v>
      </c>
      <c r="M159" s="2">
        <v>18.881282000000024</v>
      </c>
      <c r="N159" s="2">
        <v>0</v>
      </c>
      <c r="P159" s="9">
        <f t="shared" si="38"/>
        <v>94</v>
      </c>
      <c r="Q159" s="3">
        <f t="shared" si="40"/>
        <v>3.3916902416020109</v>
      </c>
      <c r="R159" s="3">
        <f t="shared" si="41"/>
        <v>0</v>
      </c>
      <c r="S159" s="3">
        <f>MAX(0,MIN(S$60,$Q159-SUM($R159:R159)))</f>
        <v>0</v>
      </c>
      <c r="T159" s="3">
        <f>MAX(0,MIN(T$60,$Q159-SUM($R159:S159)))</f>
        <v>0.75</v>
      </c>
      <c r="U159" s="3">
        <f>MAX(0,MIN(U$60,$Q159-SUM($R159:T159)))</f>
        <v>0</v>
      </c>
      <c r="V159" s="3">
        <f>MAX(0,MIN(V$60,$Q159-SUM($R159:U159)))</f>
        <v>2</v>
      </c>
      <c r="W159" s="3">
        <f>MAX(0,MIN(W$60,$Q159-SUM($R159:V159)))</f>
        <v>0</v>
      </c>
      <c r="X159" s="3">
        <f>MAX(0,MIN(X$60,$Q159-SUM($R159:W159)))</f>
        <v>0.64169024160201094</v>
      </c>
      <c r="Z159" s="9">
        <f t="shared" si="42"/>
        <v>94</v>
      </c>
      <c r="AA159" s="3">
        <f t="shared" si="43"/>
        <v>3.3916902416020109</v>
      </c>
      <c r="AB159" s="3">
        <f t="shared" si="39"/>
        <v>0</v>
      </c>
      <c r="AC159" s="3">
        <f>MAX(0,MIN(AC$60,$AA159-SUM($AB159:AB159)))</f>
        <v>0.9</v>
      </c>
      <c r="AD159" s="3">
        <f>MAX(0,MIN(AD$60,$AA159-SUM($AB159:AC159)))</f>
        <v>0.75</v>
      </c>
      <c r="AE159" s="3">
        <f>MAX(0,MIN(AE$60,$AA159-SUM($AB159:AD159)))</f>
        <v>0</v>
      </c>
      <c r="AF159" s="3">
        <f>MAX(0,MIN(AF$60,$AA159-SUM($AB159:AE159)))</f>
        <v>1.741690241602011</v>
      </c>
      <c r="AG159" s="3">
        <f>MAX(0,MIN(AG$60,$AA159-SUM($AB159:AF159)))</f>
        <v>0</v>
      </c>
      <c r="AH159" s="3">
        <f>MAX(0,MIN(AH$60,$AA159-SUM($AB159:AG159)))</f>
        <v>0</v>
      </c>
    </row>
    <row r="160" spans="12:34" x14ac:dyDescent="0.25">
      <c r="L160" s="8">
        <f t="shared" si="44"/>
        <v>95</v>
      </c>
      <c r="M160" s="2">
        <v>18.839077999999983</v>
      </c>
      <c r="N160" s="2">
        <v>0</v>
      </c>
      <c r="P160" s="9">
        <f t="shared" si="38"/>
        <v>95</v>
      </c>
      <c r="Q160" s="3">
        <f t="shared" si="40"/>
        <v>3.3837164764942389</v>
      </c>
      <c r="R160" s="3">
        <f t="shared" si="41"/>
        <v>0</v>
      </c>
      <c r="S160" s="3">
        <f>MAX(0,MIN(S$60,$Q160-SUM($R160:R160)))</f>
        <v>0</v>
      </c>
      <c r="T160" s="3">
        <f>MAX(0,MIN(T$60,$Q160-SUM($R160:S160)))</f>
        <v>0.75</v>
      </c>
      <c r="U160" s="3">
        <f>MAX(0,MIN(U$60,$Q160-SUM($R160:T160)))</f>
        <v>0</v>
      </c>
      <c r="V160" s="3">
        <f>MAX(0,MIN(V$60,$Q160-SUM($R160:U160)))</f>
        <v>2</v>
      </c>
      <c r="W160" s="3">
        <f>MAX(0,MIN(W$60,$Q160-SUM($R160:V160)))</f>
        <v>0</v>
      </c>
      <c r="X160" s="3">
        <f>MAX(0,MIN(X$60,$Q160-SUM($R160:W160)))</f>
        <v>0.6337164764942389</v>
      </c>
      <c r="Z160" s="9">
        <f t="shared" si="42"/>
        <v>95</v>
      </c>
      <c r="AA160" s="3">
        <f t="shared" si="43"/>
        <v>3.3837164764942389</v>
      </c>
      <c r="AB160" s="3">
        <f t="shared" si="39"/>
        <v>0</v>
      </c>
      <c r="AC160" s="3">
        <f>MAX(0,MIN(AC$60,$AA160-SUM($AB160:AB160)))</f>
        <v>0.9</v>
      </c>
      <c r="AD160" s="3">
        <f>MAX(0,MIN(AD$60,$AA160-SUM($AB160:AC160)))</f>
        <v>0.75</v>
      </c>
      <c r="AE160" s="3">
        <f>MAX(0,MIN(AE$60,$AA160-SUM($AB160:AD160)))</f>
        <v>0</v>
      </c>
      <c r="AF160" s="3">
        <f>MAX(0,MIN(AF$60,$AA160-SUM($AB160:AE160)))</f>
        <v>1.733716476494239</v>
      </c>
      <c r="AG160" s="3">
        <f>MAX(0,MIN(AG$60,$AA160-SUM($AB160:AF160)))</f>
        <v>0</v>
      </c>
      <c r="AH160" s="3">
        <f>MAX(0,MIN(AH$60,$AA160-SUM($AB160:AG160)))</f>
        <v>0</v>
      </c>
    </row>
    <row r="161" spans="12:34" x14ac:dyDescent="0.25">
      <c r="L161" s="8">
        <f t="shared" si="44"/>
        <v>96</v>
      </c>
      <c r="M161" s="2">
        <v>18.827567000000013</v>
      </c>
      <c r="N161" s="2">
        <v>0</v>
      </c>
      <c r="P161" s="9">
        <f t="shared" si="38"/>
        <v>96</v>
      </c>
      <c r="Q161" s="3">
        <f t="shared" si="40"/>
        <v>3.3815416587007774</v>
      </c>
      <c r="R161" s="3">
        <f t="shared" si="41"/>
        <v>0</v>
      </c>
      <c r="S161" s="3">
        <f>MAX(0,MIN(S$60,$Q161-SUM($R161:R161)))</f>
        <v>0</v>
      </c>
      <c r="T161" s="3">
        <f>MAX(0,MIN(T$60,$Q161-SUM($R161:S161)))</f>
        <v>0.75</v>
      </c>
      <c r="U161" s="3">
        <f>MAX(0,MIN(U$60,$Q161-SUM($R161:T161)))</f>
        <v>0</v>
      </c>
      <c r="V161" s="3">
        <f>MAX(0,MIN(V$60,$Q161-SUM($R161:U161)))</f>
        <v>2</v>
      </c>
      <c r="W161" s="3">
        <f>MAX(0,MIN(W$60,$Q161-SUM($R161:V161)))</f>
        <v>0</v>
      </c>
      <c r="X161" s="3">
        <f>MAX(0,MIN(X$60,$Q161-SUM($R161:W161)))</f>
        <v>0.63154165870077739</v>
      </c>
      <c r="Z161" s="9">
        <f t="shared" si="42"/>
        <v>96</v>
      </c>
      <c r="AA161" s="3">
        <f t="shared" si="43"/>
        <v>3.3815416587007774</v>
      </c>
      <c r="AB161" s="3">
        <f t="shared" si="39"/>
        <v>0</v>
      </c>
      <c r="AC161" s="3">
        <f>MAX(0,MIN(AC$60,$AA161-SUM($AB161:AB161)))</f>
        <v>0.9</v>
      </c>
      <c r="AD161" s="3">
        <f>MAX(0,MIN(AD$60,$AA161-SUM($AB161:AC161)))</f>
        <v>0.75</v>
      </c>
      <c r="AE161" s="3">
        <f>MAX(0,MIN(AE$60,$AA161-SUM($AB161:AD161)))</f>
        <v>0</v>
      </c>
      <c r="AF161" s="3">
        <f>MAX(0,MIN(AF$60,$AA161-SUM($AB161:AE161)))</f>
        <v>1.7315416587007775</v>
      </c>
      <c r="AG161" s="3">
        <f>MAX(0,MIN(AG$60,$AA161-SUM($AB161:AF161)))</f>
        <v>0</v>
      </c>
      <c r="AH161" s="3">
        <f>MAX(0,MIN(AH$60,$AA161-SUM($AB161:AG161)))</f>
        <v>0</v>
      </c>
    </row>
    <row r="162" spans="12:34" x14ac:dyDescent="0.25">
      <c r="L162" s="8">
        <f t="shared" si="44"/>
        <v>97</v>
      </c>
      <c r="M162" s="2">
        <v>18.816057000000001</v>
      </c>
      <c r="N162" s="2">
        <v>0</v>
      </c>
      <c r="P162" s="9">
        <f t="shared" si="38"/>
        <v>97</v>
      </c>
      <c r="Q162" s="3">
        <f t="shared" si="40"/>
        <v>3.3793670298411795</v>
      </c>
      <c r="R162" s="3">
        <f t="shared" si="41"/>
        <v>0</v>
      </c>
      <c r="S162" s="3">
        <f>MAX(0,MIN(S$60,$Q162-SUM($R162:R162)))</f>
        <v>0</v>
      </c>
      <c r="T162" s="3">
        <f>MAX(0,MIN(T$60,$Q162-SUM($R162:S162)))</f>
        <v>0.75</v>
      </c>
      <c r="U162" s="3">
        <f>MAX(0,MIN(U$60,$Q162-SUM($R162:T162)))</f>
        <v>0</v>
      </c>
      <c r="V162" s="3">
        <f>MAX(0,MIN(V$60,$Q162-SUM($R162:U162)))</f>
        <v>2</v>
      </c>
      <c r="W162" s="3">
        <f>MAX(0,MIN(W$60,$Q162-SUM($R162:V162)))</f>
        <v>0</v>
      </c>
      <c r="X162" s="3">
        <f>MAX(0,MIN(X$60,$Q162-SUM($R162:W162)))</f>
        <v>0.62936702984117954</v>
      </c>
      <c r="Z162" s="9">
        <f t="shared" si="42"/>
        <v>97</v>
      </c>
      <c r="AA162" s="3">
        <f t="shared" si="43"/>
        <v>3.3793670298411795</v>
      </c>
      <c r="AB162" s="3">
        <f t="shared" si="39"/>
        <v>0</v>
      </c>
      <c r="AC162" s="3">
        <f>MAX(0,MIN(AC$60,$AA162-SUM($AB162:AB162)))</f>
        <v>0.9</v>
      </c>
      <c r="AD162" s="3">
        <f>MAX(0,MIN(AD$60,$AA162-SUM($AB162:AC162)))</f>
        <v>0.75</v>
      </c>
      <c r="AE162" s="3">
        <f>MAX(0,MIN(AE$60,$AA162-SUM($AB162:AD162)))</f>
        <v>0</v>
      </c>
      <c r="AF162" s="3">
        <f>MAX(0,MIN(AF$60,$AA162-SUM($AB162:AE162)))</f>
        <v>1.7293670298411796</v>
      </c>
      <c r="AG162" s="3">
        <f>MAX(0,MIN(AG$60,$AA162-SUM($AB162:AF162)))</f>
        <v>0</v>
      </c>
      <c r="AH162" s="3">
        <f>MAX(0,MIN(AH$60,$AA162-SUM($AB162:AG162)))</f>
        <v>0</v>
      </c>
    </row>
    <row r="163" spans="12:34" x14ac:dyDescent="0.25">
      <c r="L163" s="8">
        <f t="shared" si="44"/>
        <v>98</v>
      </c>
      <c r="M163" s="2">
        <v>18.75850500000001</v>
      </c>
      <c r="N163" s="2">
        <v>0</v>
      </c>
      <c r="P163" s="9">
        <f t="shared" si="38"/>
        <v>98</v>
      </c>
      <c r="Q163" s="3">
        <f t="shared" si="40"/>
        <v>3.3684935076754612</v>
      </c>
      <c r="R163" s="3">
        <f t="shared" si="41"/>
        <v>0</v>
      </c>
      <c r="S163" s="3">
        <f>MAX(0,MIN(S$60,$Q163-SUM($R163:R163)))</f>
        <v>0</v>
      </c>
      <c r="T163" s="3">
        <f>MAX(0,MIN(T$60,$Q163-SUM($R163:S163)))</f>
        <v>0.75</v>
      </c>
      <c r="U163" s="3">
        <f>MAX(0,MIN(U$60,$Q163-SUM($R163:T163)))</f>
        <v>0</v>
      </c>
      <c r="V163" s="3">
        <f>MAX(0,MIN(V$60,$Q163-SUM($R163:U163)))</f>
        <v>2</v>
      </c>
      <c r="W163" s="3">
        <f>MAX(0,MIN(W$60,$Q163-SUM($R163:V163)))</f>
        <v>0</v>
      </c>
      <c r="X163" s="3">
        <f>MAX(0,MIN(X$60,$Q163-SUM($R163:W163)))</f>
        <v>0.61849350767546118</v>
      </c>
      <c r="Z163" s="9">
        <f t="shared" si="42"/>
        <v>98</v>
      </c>
      <c r="AA163" s="3">
        <f t="shared" si="43"/>
        <v>3.3684935076754612</v>
      </c>
      <c r="AB163" s="3">
        <f t="shared" si="39"/>
        <v>0</v>
      </c>
      <c r="AC163" s="3">
        <f>MAX(0,MIN(AC$60,$AA163-SUM($AB163:AB163)))</f>
        <v>0.9</v>
      </c>
      <c r="AD163" s="3">
        <f>MAX(0,MIN(AD$60,$AA163-SUM($AB163:AC163)))</f>
        <v>0.75</v>
      </c>
      <c r="AE163" s="3">
        <f>MAX(0,MIN(AE$60,$AA163-SUM($AB163:AD163)))</f>
        <v>0</v>
      </c>
      <c r="AF163" s="3">
        <f>MAX(0,MIN(AF$60,$AA163-SUM($AB163:AE163)))</f>
        <v>1.7184935076754613</v>
      </c>
      <c r="AG163" s="3">
        <f>MAX(0,MIN(AG$60,$AA163-SUM($AB163:AF163)))</f>
        <v>0</v>
      </c>
      <c r="AH163" s="3">
        <f>MAX(0,MIN(AH$60,$AA163-SUM($AB163:AG163)))</f>
        <v>0</v>
      </c>
    </row>
    <row r="164" spans="12:34" x14ac:dyDescent="0.25">
      <c r="L164" s="8">
        <f t="shared" si="44"/>
        <v>99</v>
      </c>
      <c r="M164" s="2">
        <v>18.75466900000001</v>
      </c>
      <c r="N164" s="2">
        <v>0</v>
      </c>
      <c r="P164" s="9">
        <f t="shared" si="38"/>
        <v>99</v>
      </c>
      <c r="Q164" s="3">
        <f t="shared" si="40"/>
        <v>3.3677687573448436</v>
      </c>
      <c r="R164" s="3">
        <f t="shared" si="41"/>
        <v>0</v>
      </c>
      <c r="S164" s="3">
        <f>MAX(0,MIN(S$60,$Q164-SUM($R164:R164)))</f>
        <v>0</v>
      </c>
      <c r="T164" s="3">
        <f>MAX(0,MIN(T$60,$Q164-SUM($R164:S164)))</f>
        <v>0.75</v>
      </c>
      <c r="U164" s="3">
        <f>MAX(0,MIN(U$60,$Q164-SUM($R164:T164)))</f>
        <v>0</v>
      </c>
      <c r="V164" s="3">
        <f>MAX(0,MIN(V$60,$Q164-SUM($R164:U164)))</f>
        <v>2</v>
      </c>
      <c r="W164" s="3">
        <f>MAX(0,MIN(W$60,$Q164-SUM($R164:V164)))</f>
        <v>0</v>
      </c>
      <c r="X164" s="3">
        <f>MAX(0,MIN(X$60,$Q164-SUM($R164:W164)))</f>
        <v>0.6177687573448436</v>
      </c>
      <c r="Z164" s="9">
        <f t="shared" si="42"/>
        <v>99</v>
      </c>
      <c r="AA164" s="3">
        <f t="shared" si="43"/>
        <v>3.3677687573448436</v>
      </c>
      <c r="AB164" s="3">
        <f t="shared" si="39"/>
        <v>0</v>
      </c>
      <c r="AC164" s="3">
        <f>MAX(0,MIN(AC$60,$AA164-SUM($AB164:AB164)))</f>
        <v>0.9</v>
      </c>
      <c r="AD164" s="3">
        <f>MAX(0,MIN(AD$60,$AA164-SUM($AB164:AC164)))</f>
        <v>0.75</v>
      </c>
      <c r="AE164" s="3">
        <f>MAX(0,MIN(AE$60,$AA164-SUM($AB164:AD164)))</f>
        <v>0</v>
      </c>
      <c r="AF164" s="3">
        <f>MAX(0,MIN(AF$60,$AA164-SUM($AB164:AE164)))</f>
        <v>1.7177687573448437</v>
      </c>
      <c r="AG164" s="3">
        <f>MAX(0,MIN(AG$60,$AA164-SUM($AB164:AF164)))</f>
        <v>0</v>
      </c>
      <c r="AH164" s="3">
        <f>MAX(0,MIN(AH$60,$AA164-SUM($AB164:AG164)))</f>
        <v>0</v>
      </c>
    </row>
    <row r="165" spans="12:34" x14ac:dyDescent="0.25">
      <c r="L165" s="8">
        <f t="shared" si="44"/>
        <v>100</v>
      </c>
      <c r="M165" s="2">
        <v>18.693279999999991</v>
      </c>
      <c r="N165" s="2">
        <v>0</v>
      </c>
      <c r="P165" s="9">
        <f t="shared" si="38"/>
        <v>100</v>
      </c>
      <c r="Q165" s="3">
        <f t="shared" si="40"/>
        <v>3.3561702959146307</v>
      </c>
      <c r="R165" s="3">
        <f t="shared" si="41"/>
        <v>0</v>
      </c>
      <c r="S165" s="3">
        <f>MAX(0,MIN(S$60,$Q165-SUM($R165:R165)))</f>
        <v>0</v>
      </c>
      <c r="T165" s="3">
        <f>MAX(0,MIN(T$60,$Q165-SUM($R165:S165)))</f>
        <v>0.75</v>
      </c>
      <c r="U165" s="3">
        <f>MAX(0,MIN(U$60,$Q165-SUM($R165:T165)))</f>
        <v>0</v>
      </c>
      <c r="V165" s="3">
        <f>MAX(0,MIN(V$60,$Q165-SUM($R165:U165)))</f>
        <v>2</v>
      </c>
      <c r="W165" s="3">
        <f>MAX(0,MIN(W$60,$Q165-SUM($R165:V165)))</f>
        <v>0</v>
      </c>
      <c r="X165" s="3">
        <f>MAX(0,MIN(X$60,$Q165-SUM($R165:W165)))</f>
        <v>0.60617029591463067</v>
      </c>
      <c r="Z165" s="9">
        <f t="shared" si="42"/>
        <v>100</v>
      </c>
      <c r="AA165" s="3">
        <f t="shared" si="43"/>
        <v>3.3561702959146307</v>
      </c>
      <c r="AB165" s="3">
        <f t="shared" si="39"/>
        <v>0</v>
      </c>
      <c r="AC165" s="3">
        <f>MAX(0,MIN(AC$60,$AA165-SUM($AB165:AB165)))</f>
        <v>0.9</v>
      </c>
      <c r="AD165" s="3">
        <f>MAX(0,MIN(AD$60,$AA165-SUM($AB165:AC165)))</f>
        <v>0.75</v>
      </c>
      <c r="AE165" s="3">
        <f>MAX(0,MIN(AE$60,$AA165-SUM($AB165:AD165)))</f>
        <v>0</v>
      </c>
      <c r="AF165" s="3">
        <f>MAX(0,MIN(AF$60,$AA165-SUM($AB165:AE165)))</f>
        <v>1.7061702959146308</v>
      </c>
      <c r="AG165" s="3">
        <f>MAX(0,MIN(AG$60,$AA165-SUM($AB165:AF165)))</f>
        <v>0</v>
      </c>
      <c r="AH165" s="3">
        <f>MAX(0,MIN(AH$60,$AA165-SUM($AB165:AG165)))</f>
        <v>0</v>
      </c>
    </row>
    <row r="166" spans="12:34" x14ac:dyDescent="0.25">
      <c r="L166" s="8">
        <f t="shared" si="44"/>
        <v>101</v>
      </c>
      <c r="M166" s="2">
        <v>18.677933000000021</v>
      </c>
      <c r="N166" s="2">
        <v>6.3719927335090755E-3</v>
      </c>
      <c r="P166" s="9">
        <f t="shared" si="38"/>
        <v>101</v>
      </c>
      <c r="Q166" s="3">
        <f t="shared" si="40"/>
        <v>3.353270727790552</v>
      </c>
      <c r="R166" s="3">
        <f t="shared" si="41"/>
        <v>0</v>
      </c>
      <c r="S166" s="3">
        <f>MAX(0,MIN(S$60,$Q166-SUM($R166:R166)))</f>
        <v>0</v>
      </c>
      <c r="T166" s="3">
        <f>MAX(0,MIN(T$60,$Q166-SUM($R166:S166)))</f>
        <v>0.75</v>
      </c>
      <c r="U166" s="3">
        <f>MAX(0,MIN(U$60,$Q166-SUM($R166:T166)))</f>
        <v>0</v>
      </c>
      <c r="V166" s="3">
        <f>MAX(0,MIN(V$60,$Q166-SUM($R166:U166)))</f>
        <v>2</v>
      </c>
      <c r="W166" s="3">
        <f>MAX(0,MIN(W$60,$Q166-SUM($R166:V166)))</f>
        <v>0</v>
      </c>
      <c r="X166" s="3">
        <f>MAX(0,MIN(X$60,$Q166-SUM($R166:W166)))</f>
        <v>0.60327072779055202</v>
      </c>
      <c r="Z166" s="9">
        <f t="shared" si="42"/>
        <v>101</v>
      </c>
      <c r="AA166" s="3">
        <f t="shared" si="43"/>
        <v>3.353270727790552</v>
      </c>
      <c r="AB166" s="3">
        <f t="shared" si="39"/>
        <v>0</v>
      </c>
      <c r="AC166" s="3">
        <f>MAX(0,MIN(AC$60,$AA166-SUM($AB166:AB166)))</f>
        <v>0.9</v>
      </c>
      <c r="AD166" s="3">
        <f>MAX(0,MIN(AD$60,$AA166-SUM($AB166:AC166)))</f>
        <v>0.75</v>
      </c>
      <c r="AE166" s="3">
        <f>MAX(0,MIN(AE$60,$AA166-SUM($AB166:AD166)))</f>
        <v>0</v>
      </c>
      <c r="AF166" s="3">
        <f>MAX(0,MIN(AF$60,$AA166-SUM($AB166:AE166)))</f>
        <v>1.7032707277905521</v>
      </c>
      <c r="AG166" s="3">
        <f>MAX(0,MIN(AG$60,$AA166-SUM($AB166:AF166)))</f>
        <v>0</v>
      </c>
      <c r="AH166" s="3">
        <f>MAX(0,MIN(AH$60,$AA166-SUM($AB166:AG166)))</f>
        <v>0</v>
      </c>
    </row>
    <row r="167" spans="12:34" x14ac:dyDescent="0.25">
      <c r="L167" s="8">
        <f t="shared" si="44"/>
        <v>102</v>
      </c>
      <c r="M167" s="2">
        <v>18.539809999999992</v>
      </c>
      <c r="N167" s="2">
        <v>7.6377233177691373E-3</v>
      </c>
      <c r="P167" s="9">
        <f t="shared" si="38"/>
        <v>102</v>
      </c>
      <c r="Q167" s="3">
        <f t="shared" si="40"/>
        <v>3.3271746146737859</v>
      </c>
      <c r="R167" s="3">
        <f t="shared" si="41"/>
        <v>0</v>
      </c>
      <c r="S167" s="3">
        <f>MAX(0,MIN(S$60,$Q167-SUM($R167:R167)))</f>
        <v>0</v>
      </c>
      <c r="T167" s="3">
        <f>MAX(0,MIN(T$60,$Q167-SUM($R167:S167)))</f>
        <v>0.75</v>
      </c>
      <c r="U167" s="3">
        <f>MAX(0,MIN(U$60,$Q167-SUM($R167:T167)))</f>
        <v>0</v>
      </c>
      <c r="V167" s="3">
        <f>MAX(0,MIN(V$60,$Q167-SUM($R167:U167)))</f>
        <v>2</v>
      </c>
      <c r="W167" s="3">
        <f>MAX(0,MIN(W$60,$Q167-SUM($R167:V167)))</f>
        <v>0</v>
      </c>
      <c r="X167" s="3">
        <f>MAX(0,MIN(X$60,$Q167-SUM($R167:W167)))</f>
        <v>0.57717461467378595</v>
      </c>
      <c r="Z167" s="9">
        <f t="shared" si="42"/>
        <v>102</v>
      </c>
      <c r="AA167" s="3">
        <f t="shared" si="43"/>
        <v>3.3271746146737859</v>
      </c>
      <c r="AB167" s="3">
        <f t="shared" si="39"/>
        <v>0</v>
      </c>
      <c r="AC167" s="3">
        <f>MAX(0,MIN(AC$60,$AA167-SUM($AB167:AB167)))</f>
        <v>0.9</v>
      </c>
      <c r="AD167" s="3">
        <f>MAX(0,MIN(AD$60,$AA167-SUM($AB167:AC167)))</f>
        <v>0.75</v>
      </c>
      <c r="AE167" s="3">
        <f>MAX(0,MIN(AE$60,$AA167-SUM($AB167:AD167)))</f>
        <v>0</v>
      </c>
      <c r="AF167" s="3">
        <f>MAX(0,MIN(AF$60,$AA167-SUM($AB167:AE167)))</f>
        <v>1.677174614673786</v>
      </c>
      <c r="AG167" s="3">
        <f>MAX(0,MIN(AG$60,$AA167-SUM($AB167:AF167)))</f>
        <v>0</v>
      </c>
      <c r="AH167" s="3">
        <f>MAX(0,MIN(AH$60,$AA167-SUM($AB167:AG167)))</f>
        <v>0</v>
      </c>
    </row>
    <row r="168" spans="12:34" x14ac:dyDescent="0.25">
      <c r="L168" s="8">
        <f t="shared" si="44"/>
        <v>103</v>
      </c>
      <c r="M168" s="2">
        <v>18.394012999999983</v>
      </c>
      <c r="N168" s="2">
        <v>8.5498699102836296E-3</v>
      </c>
      <c r="P168" s="9">
        <f t="shared" si="38"/>
        <v>103</v>
      </c>
      <c r="Q168" s="3">
        <f t="shared" si="40"/>
        <v>3.2996286230280467</v>
      </c>
      <c r="R168" s="3">
        <f t="shared" si="41"/>
        <v>0</v>
      </c>
      <c r="S168" s="3">
        <f>MAX(0,MIN(S$60,$Q168-SUM($R168:R168)))</f>
        <v>0</v>
      </c>
      <c r="T168" s="3">
        <f>MAX(0,MIN(T$60,$Q168-SUM($R168:S168)))</f>
        <v>0.75</v>
      </c>
      <c r="U168" s="3">
        <f>MAX(0,MIN(U$60,$Q168-SUM($R168:T168)))</f>
        <v>0</v>
      </c>
      <c r="V168" s="3">
        <f>MAX(0,MIN(V$60,$Q168-SUM($R168:U168)))</f>
        <v>2</v>
      </c>
      <c r="W168" s="3">
        <f>MAX(0,MIN(W$60,$Q168-SUM($R168:V168)))</f>
        <v>0</v>
      </c>
      <c r="X168" s="3">
        <f>MAX(0,MIN(X$60,$Q168-SUM($R168:W168)))</f>
        <v>0.54962862302804671</v>
      </c>
      <c r="Z168" s="9">
        <f t="shared" si="42"/>
        <v>103</v>
      </c>
      <c r="AA168" s="3">
        <f t="shared" si="43"/>
        <v>3.2996286230280467</v>
      </c>
      <c r="AB168" s="3">
        <f t="shared" si="39"/>
        <v>0</v>
      </c>
      <c r="AC168" s="3">
        <f>MAX(0,MIN(AC$60,$AA168-SUM($AB168:AB168)))</f>
        <v>0.9</v>
      </c>
      <c r="AD168" s="3">
        <f>MAX(0,MIN(AD$60,$AA168-SUM($AB168:AC168)))</f>
        <v>0.75</v>
      </c>
      <c r="AE168" s="3">
        <f>MAX(0,MIN(AE$60,$AA168-SUM($AB168:AD168)))</f>
        <v>0</v>
      </c>
      <c r="AF168" s="3">
        <f>MAX(0,MIN(AF$60,$AA168-SUM($AB168:AE168)))</f>
        <v>1.6496286230280468</v>
      </c>
      <c r="AG168" s="3">
        <f>MAX(0,MIN(AG$60,$AA168-SUM($AB168:AF168)))</f>
        <v>0</v>
      </c>
      <c r="AH168" s="3">
        <f>MAX(0,MIN(AH$60,$AA168-SUM($AB168:AG168)))</f>
        <v>0</v>
      </c>
    </row>
    <row r="169" spans="12:34" x14ac:dyDescent="0.25">
      <c r="L169" s="8">
        <f t="shared" si="44"/>
        <v>104</v>
      </c>
      <c r="M169" s="2">
        <v>18.298092999999998</v>
      </c>
      <c r="N169" s="2">
        <v>1.1317881724795737E-2</v>
      </c>
      <c r="P169" s="9">
        <f t="shared" si="38"/>
        <v>104</v>
      </c>
      <c r="Q169" s="3">
        <f t="shared" si="40"/>
        <v>3.2815060860851823</v>
      </c>
      <c r="R169" s="3">
        <f t="shared" si="41"/>
        <v>0</v>
      </c>
      <c r="S169" s="3">
        <f>MAX(0,MIN(S$60,$Q169-SUM($R169:R169)))</f>
        <v>0</v>
      </c>
      <c r="T169" s="3">
        <f>MAX(0,MIN(T$60,$Q169-SUM($R169:S169)))</f>
        <v>0.75</v>
      </c>
      <c r="U169" s="3">
        <f>MAX(0,MIN(U$60,$Q169-SUM($R169:T169)))</f>
        <v>0</v>
      </c>
      <c r="V169" s="3">
        <f>MAX(0,MIN(V$60,$Q169-SUM($R169:U169)))</f>
        <v>2</v>
      </c>
      <c r="W169" s="3">
        <f>MAX(0,MIN(W$60,$Q169-SUM($R169:V169)))</f>
        <v>0</v>
      </c>
      <c r="X169" s="3">
        <f>MAX(0,MIN(X$60,$Q169-SUM($R169:W169)))</f>
        <v>0.53150608608518235</v>
      </c>
      <c r="Z169" s="9">
        <f t="shared" si="42"/>
        <v>104</v>
      </c>
      <c r="AA169" s="3">
        <f t="shared" si="43"/>
        <v>3.2815060860851823</v>
      </c>
      <c r="AB169" s="3">
        <f t="shared" si="39"/>
        <v>0</v>
      </c>
      <c r="AC169" s="3">
        <f>MAX(0,MIN(AC$60,$AA169-SUM($AB169:AB169)))</f>
        <v>0.9</v>
      </c>
      <c r="AD169" s="3">
        <f>MAX(0,MIN(AD$60,$AA169-SUM($AB169:AC169)))</f>
        <v>0.75</v>
      </c>
      <c r="AE169" s="3">
        <f>MAX(0,MIN(AE$60,$AA169-SUM($AB169:AD169)))</f>
        <v>0</v>
      </c>
      <c r="AF169" s="3">
        <f>MAX(0,MIN(AF$60,$AA169-SUM($AB169:AE169)))</f>
        <v>1.6315060860851824</v>
      </c>
      <c r="AG169" s="3">
        <f>MAX(0,MIN(AG$60,$AA169-SUM($AB169:AF169)))</f>
        <v>0</v>
      </c>
      <c r="AH169" s="3">
        <f>MAX(0,MIN(AH$60,$AA169-SUM($AB169:AG169)))</f>
        <v>0</v>
      </c>
    </row>
    <row r="170" spans="12:34" x14ac:dyDescent="0.25">
      <c r="L170" s="8">
        <f t="shared" si="44"/>
        <v>105</v>
      </c>
      <c r="M170" s="2">
        <v>18.244378999999988</v>
      </c>
      <c r="N170" s="2">
        <v>1.256315529572917E-2</v>
      </c>
      <c r="P170" s="9">
        <f t="shared" si="38"/>
        <v>105</v>
      </c>
      <c r="Q170" s="3">
        <f t="shared" si="40"/>
        <v>3.2713576921178205</v>
      </c>
      <c r="R170" s="3">
        <f t="shared" si="41"/>
        <v>0</v>
      </c>
      <c r="S170" s="3">
        <f>MAX(0,MIN(S$60,$Q170-SUM($R170:R170)))</f>
        <v>0</v>
      </c>
      <c r="T170" s="3">
        <f>MAX(0,MIN(T$60,$Q170-SUM($R170:S170)))</f>
        <v>0.75</v>
      </c>
      <c r="U170" s="3">
        <f>MAX(0,MIN(U$60,$Q170-SUM($R170:T170)))</f>
        <v>0</v>
      </c>
      <c r="V170" s="3">
        <f>MAX(0,MIN(V$60,$Q170-SUM($R170:U170)))</f>
        <v>2</v>
      </c>
      <c r="W170" s="3">
        <f>MAX(0,MIN(W$60,$Q170-SUM($R170:V170)))</f>
        <v>0</v>
      </c>
      <c r="X170" s="3">
        <f>MAX(0,MIN(X$60,$Q170-SUM($R170:W170)))</f>
        <v>0.52135769211782046</v>
      </c>
      <c r="Z170" s="9">
        <f t="shared" si="42"/>
        <v>105</v>
      </c>
      <c r="AA170" s="3">
        <f t="shared" si="43"/>
        <v>3.2713576921178205</v>
      </c>
      <c r="AB170" s="3">
        <f t="shared" si="39"/>
        <v>0</v>
      </c>
      <c r="AC170" s="3">
        <f>MAX(0,MIN(AC$60,$AA170-SUM($AB170:AB170)))</f>
        <v>0.9</v>
      </c>
      <c r="AD170" s="3">
        <f>MAX(0,MIN(AD$60,$AA170-SUM($AB170:AC170)))</f>
        <v>0.75</v>
      </c>
      <c r="AE170" s="3">
        <f>MAX(0,MIN(AE$60,$AA170-SUM($AB170:AD170)))</f>
        <v>0</v>
      </c>
      <c r="AF170" s="3">
        <f>MAX(0,MIN(AF$60,$AA170-SUM($AB170:AE170)))</f>
        <v>1.6213576921178205</v>
      </c>
      <c r="AG170" s="3">
        <f>MAX(0,MIN(AG$60,$AA170-SUM($AB170:AF170)))</f>
        <v>0</v>
      </c>
      <c r="AH170" s="3">
        <f>MAX(0,MIN(AH$60,$AA170-SUM($AB170:AG170)))</f>
        <v>0</v>
      </c>
    </row>
    <row r="171" spans="12:34" x14ac:dyDescent="0.25">
      <c r="L171" s="8">
        <f t="shared" si="44"/>
        <v>106</v>
      </c>
      <c r="M171" s="2">
        <v>18.244378999999988</v>
      </c>
      <c r="N171" s="2">
        <v>1.4360161010782737E-2</v>
      </c>
      <c r="P171" s="9">
        <f t="shared" si="38"/>
        <v>106</v>
      </c>
      <c r="Q171" s="3">
        <f t="shared" si="40"/>
        <v>3.2713576921178205</v>
      </c>
      <c r="R171" s="3">
        <f t="shared" si="41"/>
        <v>0</v>
      </c>
      <c r="S171" s="3">
        <f>MAX(0,MIN(S$60,$Q171-SUM($R171:R171)))</f>
        <v>0</v>
      </c>
      <c r="T171" s="3">
        <f>MAX(0,MIN(T$60,$Q171-SUM($R171:S171)))</f>
        <v>0.75</v>
      </c>
      <c r="U171" s="3">
        <f>MAX(0,MIN(U$60,$Q171-SUM($R171:T171)))</f>
        <v>0</v>
      </c>
      <c r="V171" s="3">
        <f>MAX(0,MIN(V$60,$Q171-SUM($R171:U171)))</f>
        <v>2</v>
      </c>
      <c r="W171" s="3">
        <f>MAX(0,MIN(W$60,$Q171-SUM($R171:V171)))</f>
        <v>0</v>
      </c>
      <c r="X171" s="3">
        <f>MAX(0,MIN(X$60,$Q171-SUM($R171:W171)))</f>
        <v>0.52135769211782046</v>
      </c>
      <c r="Z171" s="9">
        <f t="shared" si="42"/>
        <v>106</v>
      </c>
      <c r="AA171" s="3">
        <f t="shared" si="43"/>
        <v>3.2713576921178205</v>
      </c>
      <c r="AB171" s="3">
        <f t="shared" si="39"/>
        <v>0</v>
      </c>
      <c r="AC171" s="3">
        <f>MAX(0,MIN(AC$60,$AA171-SUM($AB171:AB171)))</f>
        <v>0.9</v>
      </c>
      <c r="AD171" s="3">
        <f>MAX(0,MIN(AD$60,$AA171-SUM($AB171:AC171)))</f>
        <v>0.75</v>
      </c>
      <c r="AE171" s="3">
        <f>MAX(0,MIN(AE$60,$AA171-SUM($AB171:AD171)))</f>
        <v>0</v>
      </c>
      <c r="AF171" s="3">
        <f>MAX(0,MIN(AF$60,$AA171-SUM($AB171:AE171)))</f>
        <v>1.6213576921178205</v>
      </c>
      <c r="AG171" s="3">
        <f>MAX(0,MIN(AG$60,$AA171-SUM($AB171:AF171)))</f>
        <v>0</v>
      </c>
      <c r="AH171" s="3">
        <f>MAX(0,MIN(AH$60,$AA171-SUM($AB171:AG171)))</f>
        <v>0</v>
      </c>
    </row>
    <row r="172" spans="12:34" x14ac:dyDescent="0.25">
      <c r="L172" s="8">
        <f t="shared" si="44"/>
        <v>107</v>
      </c>
      <c r="M172" s="2">
        <v>18.225194999999989</v>
      </c>
      <c r="N172" s="2">
        <v>1.8177003248817967E-2</v>
      </c>
      <c r="P172" s="9">
        <f t="shared" si="38"/>
        <v>107</v>
      </c>
      <c r="Q172" s="3">
        <f t="shared" si="40"/>
        <v>3.2677331847292472</v>
      </c>
      <c r="R172" s="3">
        <f t="shared" si="41"/>
        <v>0</v>
      </c>
      <c r="S172" s="3">
        <f>MAX(0,MIN(S$60,$Q172-SUM($R172:R172)))</f>
        <v>0</v>
      </c>
      <c r="T172" s="3">
        <f>MAX(0,MIN(T$60,$Q172-SUM($R172:S172)))</f>
        <v>0.75</v>
      </c>
      <c r="U172" s="3">
        <f>MAX(0,MIN(U$60,$Q172-SUM($R172:T172)))</f>
        <v>0</v>
      </c>
      <c r="V172" s="3">
        <f>MAX(0,MIN(V$60,$Q172-SUM($R172:U172)))</f>
        <v>2</v>
      </c>
      <c r="W172" s="3">
        <f>MAX(0,MIN(W$60,$Q172-SUM($R172:V172)))</f>
        <v>0</v>
      </c>
      <c r="X172" s="3">
        <f>MAX(0,MIN(X$60,$Q172-SUM($R172:W172)))</f>
        <v>0.51773318472924723</v>
      </c>
      <c r="Z172" s="9">
        <f t="shared" si="42"/>
        <v>107</v>
      </c>
      <c r="AA172" s="3">
        <f t="shared" si="43"/>
        <v>3.2677331847292472</v>
      </c>
      <c r="AB172" s="3">
        <f t="shared" si="39"/>
        <v>0</v>
      </c>
      <c r="AC172" s="3">
        <f>MAX(0,MIN(AC$60,$AA172-SUM($AB172:AB172)))</f>
        <v>0.9</v>
      </c>
      <c r="AD172" s="3">
        <f>MAX(0,MIN(AD$60,$AA172-SUM($AB172:AC172)))</f>
        <v>0.75</v>
      </c>
      <c r="AE172" s="3">
        <f>MAX(0,MIN(AE$60,$AA172-SUM($AB172:AD172)))</f>
        <v>0</v>
      </c>
      <c r="AF172" s="3">
        <f>MAX(0,MIN(AF$60,$AA172-SUM($AB172:AE172)))</f>
        <v>1.6177331847292473</v>
      </c>
      <c r="AG172" s="3">
        <f>MAX(0,MIN(AG$60,$AA172-SUM($AB172:AF172)))</f>
        <v>0</v>
      </c>
      <c r="AH172" s="3">
        <f>MAX(0,MIN(AH$60,$AA172-SUM($AB172:AG172)))</f>
        <v>0</v>
      </c>
    </row>
    <row r="173" spans="12:34" x14ac:dyDescent="0.25">
      <c r="L173" s="8">
        <f t="shared" si="44"/>
        <v>108</v>
      </c>
      <c r="M173" s="2">
        <v>18.198337000000013</v>
      </c>
      <c r="N173" s="2">
        <v>2.2504064315014002E-2</v>
      </c>
      <c r="P173" s="9">
        <f t="shared" si="38"/>
        <v>108</v>
      </c>
      <c r="Q173" s="3">
        <f t="shared" si="40"/>
        <v>3.2626587988117</v>
      </c>
      <c r="R173" s="3">
        <f t="shared" si="41"/>
        <v>0</v>
      </c>
      <c r="S173" s="3">
        <f>MAX(0,MIN(S$60,$Q173-SUM($R173:R173)))</f>
        <v>0</v>
      </c>
      <c r="T173" s="3">
        <f>MAX(0,MIN(T$60,$Q173-SUM($R173:S173)))</f>
        <v>0.75</v>
      </c>
      <c r="U173" s="3">
        <f>MAX(0,MIN(U$60,$Q173-SUM($R173:T173)))</f>
        <v>0</v>
      </c>
      <c r="V173" s="3">
        <f>MAX(0,MIN(V$60,$Q173-SUM($R173:U173)))</f>
        <v>2</v>
      </c>
      <c r="W173" s="3">
        <f>MAX(0,MIN(W$60,$Q173-SUM($R173:V173)))</f>
        <v>0</v>
      </c>
      <c r="X173" s="3">
        <f>MAX(0,MIN(X$60,$Q173-SUM($R173:W173)))</f>
        <v>0.51265879881169996</v>
      </c>
      <c r="Z173" s="9">
        <f t="shared" si="42"/>
        <v>108</v>
      </c>
      <c r="AA173" s="3">
        <f t="shared" si="43"/>
        <v>3.2626587988117</v>
      </c>
      <c r="AB173" s="3">
        <f t="shared" si="39"/>
        <v>0</v>
      </c>
      <c r="AC173" s="3">
        <f>MAX(0,MIN(AC$60,$AA173-SUM($AB173:AB173)))</f>
        <v>0.9</v>
      </c>
      <c r="AD173" s="3">
        <f>MAX(0,MIN(AD$60,$AA173-SUM($AB173:AC173)))</f>
        <v>0.75</v>
      </c>
      <c r="AE173" s="3">
        <f>MAX(0,MIN(AE$60,$AA173-SUM($AB173:AD173)))</f>
        <v>0</v>
      </c>
      <c r="AF173" s="3">
        <f>MAX(0,MIN(AF$60,$AA173-SUM($AB173:AE173)))</f>
        <v>1.6126587988117</v>
      </c>
      <c r="AG173" s="3">
        <f>MAX(0,MIN(AG$60,$AA173-SUM($AB173:AF173)))</f>
        <v>0</v>
      </c>
      <c r="AH173" s="3">
        <f>MAX(0,MIN(AH$60,$AA173-SUM($AB173:AG173)))</f>
        <v>0</v>
      </c>
    </row>
    <row r="174" spans="12:34" x14ac:dyDescent="0.25">
      <c r="L174" s="8">
        <f t="shared" si="44"/>
        <v>109</v>
      </c>
      <c r="M174" s="2">
        <v>18.175316999999982</v>
      </c>
      <c r="N174" s="2">
        <v>2.4625972607036754E-2</v>
      </c>
      <c r="P174" s="9">
        <f t="shared" si="38"/>
        <v>109</v>
      </c>
      <c r="Q174" s="3">
        <f t="shared" si="40"/>
        <v>3.2583095410925034</v>
      </c>
      <c r="R174" s="3">
        <f t="shared" si="41"/>
        <v>0</v>
      </c>
      <c r="S174" s="3">
        <f>MAX(0,MIN(S$60,$Q174-SUM($R174:R174)))</f>
        <v>0</v>
      </c>
      <c r="T174" s="3">
        <f>MAX(0,MIN(T$60,$Q174-SUM($R174:S174)))</f>
        <v>0.75</v>
      </c>
      <c r="U174" s="3">
        <f>MAX(0,MIN(U$60,$Q174-SUM($R174:T174)))</f>
        <v>0</v>
      </c>
      <c r="V174" s="3">
        <f>MAX(0,MIN(V$60,$Q174-SUM($R174:U174)))</f>
        <v>2</v>
      </c>
      <c r="W174" s="3">
        <f>MAX(0,MIN(W$60,$Q174-SUM($R174:V174)))</f>
        <v>0</v>
      </c>
      <c r="X174" s="3">
        <f>MAX(0,MIN(X$60,$Q174-SUM($R174:W174)))</f>
        <v>0.50830954109250337</v>
      </c>
      <c r="Z174" s="9">
        <f t="shared" si="42"/>
        <v>109</v>
      </c>
      <c r="AA174" s="3">
        <f t="shared" si="43"/>
        <v>3.2583095410925034</v>
      </c>
      <c r="AB174" s="3">
        <f t="shared" si="39"/>
        <v>0</v>
      </c>
      <c r="AC174" s="3">
        <f>MAX(0,MIN(AC$60,$AA174-SUM($AB174:AB174)))</f>
        <v>0.9</v>
      </c>
      <c r="AD174" s="3">
        <f>MAX(0,MIN(AD$60,$AA174-SUM($AB174:AC174)))</f>
        <v>0.75</v>
      </c>
      <c r="AE174" s="3">
        <f>MAX(0,MIN(AE$60,$AA174-SUM($AB174:AD174)))</f>
        <v>0</v>
      </c>
      <c r="AF174" s="3">
        <f>MAX(0,MIN(AF$60,$AA174-SUM($AB174:AE174)))</f>
        <v>1.6083095410925035</v>
      </c>
      <c r="AG174" s="3">
        <f>MAX(0,MIN(AG$60,$AA174-SUM($AB174:AF174)))</f>
        <v>0</v>
      </c>
      <c r="AH174" s="3">
        <f>MAX(0,MIN(AH$60,$AA174-SUM($AB174:AG174)))</f>
        <v>0</v>
      </c>
    </row>
    <row r="175" spans="12:34" x14ac:dyDescent="0.25">
      <c r="L175" s="8">
        <f t="shared" si="44"/>
        <v>110</v>
      </c>
      <c r="M175" s="2">
        <v>18.08323399999998</v>
      </c>
      <c r="N175" s="2">
        <v>2.5376802630588096E-2</v>
      </c>
      <c r="P175" s="9">
        <f t="shared" si="38"/>
        <v>110</v>
      </c>
      <c r="Q175" s="3">
        <f t="shared" si="40"/>
        <v>3.2409119434141247</v>
      </c>
      <c r="R175" s="3">
        <f t="shared" si="41"/>
        <v>0</v>
      </c>
      <c r="S175" s="3">
        <f>MAX(0,MIN(S$60,$Q175-SUM($R175:R175)))</f>
        <v>0</v>
      </c>
      <c r="T175" s="3">
        <f>MAX(0,MIN(T$60,$Q175-SUM($R175:S175)))</f>
        <v>0.75</v>
      </c>
      <c r="U175" s="3">
        <f>MAX(0,MIN(U$60,$Q175-SUM($R175:T175)))</f>
        <v>0</v>
      </c>
      <c r="V175" s="3">
        <f>MAX(0,MIN(V$60,$Q175-SUM($R175:U175)))</f>
        <v>2</v>
      </c>
      <c r="W175" s="3">
        <f>MAX(0,MIN(W$60,$Q175-SUM($R175:V175)))</f>
        <v>0</v>
      </c>
      <c r="X175" s="3">
        <f>MAX(0,MIN(X$60,$Q175-SUM($R175:W175)))</f>
        <v>0.4909119434141247</v>
      </c>
      <c r="Z175" s="9">
        <f t="shared" si="42"/>
        <v>110</v>
      </c>
      <c r="AA175" s="3">
        <f t="shared" si="43"/>
        <v>3.2409119434141247</v>
      </c>
      <c r="AB175" s="3">
        <f t="shared" si="39"/>
        <v>0</v>
      </c>
      <c r="AC175" s="3">
        <f>MAX(0,MIN(AC$60,$AA175-SUM($AB175:AB175)))</f>
        <v>0.9</v>
      </c>
      <c r="AD175" s="3">
        <f>MAX(0,MIN(AD$60,$AA175-SUM($AB175:AC175)))</f>
        <v>0.75</v>
      </c>
      <c r="AE175" s="3">
        <f>MAX(0,MIN(AE$60,$AA175-SUM($AB175:AD175)))</f>
        <v>0</v>
      </c>
      <c r="AF175" s="3">
        <f>MAX(0,MIN(AF$60,$AA175-SUM($AB175:AE175)))</f>
        <v>1.5909119434141248</v>
      </c>
      <c r="AG175" s="3">
        <f>MAX(0,MIN(AG$60,$AA175-SUM($AB175:AF175)))</f>
        <v>0</v>
      </c>
      <c r="AH175" s="3">
        <f>MAX(0,MIN(AH$60,$AA175-SUM($AB175:AG175)))</f>
        <v>0</v>
      </c>
    </row>
    <row r="176" spans="12:34" x14ac:dyDescent="0.25">
      <c r="L176" s="8">
        <f t="shared" si="44"/>
        <v>111</v>
      </c>
      <c r="M176" s="2">
        <v>18.056377000000001</v>
      </c>
      <c r="N176" s="2">
        <v>3.2731809863826782E-2</v>
      </c>
      <c r="P176" s="9">
        <f t="shared" si="38"/>
        <v>111</v>
      </c>
      <c r="Q176" s="3">
        <f t="shared" si="40"/>
        <v>3.2358377464304491</v>
      </c>
      <c r="R176" s="3">
        <f t="shared" si="41"/>
        <v>0</v>
      </c>
      <c r="S176" s="3">
        <f>MAX(0,MIN(S$60,$Q176-SUM($R176:R176)))</f>
        <v>0</v>
      </c>
      <c r="T176" s="3">
        <f>MAX(0,MIN(T$60,$Q176-SUM($R176:S176)))</f>
        <v>0.75</v>
      </c>
      <c r="U176" s="3">
        <f>MAX(0,MIN(U$60,$Q176-SUM($R176:T176)))</f>
        <v>0</v>
      </c>
      <c r="V176" s="3">
        <f>MAX(0,MIN(V$60,$Q176-SUM($R176:U176)))</f>
        <v>2</v>
      </c>
      <c r="W176" s="3">
        <f>MAX(0,MIN(W$60,$Q176-SUM($R176:V176)))</f>
        <v>0</v>
      </c>
      <c r="X176" s="3">
        <f>MAX(0,MIN(X$60,$Q176-SUM($R176:W176)))</f>
        <v>0.48583774643044908</v>
      </c>
      <c r="Z176" s="9">
        <f t="shared" si="42"/>
        <v>111</v>
      </c>
      <c r="AA176" s="3">
        <f t="shared" si="43"/>
        <v>3.2358377464304491</v>
      </c>
      <c r="AB176" s="3">
        <f t="shared" si="39"/>
        <v>0</v>
      </c>
      <c r="AC176" s="3">
        <f>MAX(0,MIN(AC$60,$AA176-SUM($AB176:AB176)))</f>
        <v>0.9</v>
      </c>
      <c r="AD176" s="3">
        <f>MAX(0,MIN(AD$60,$AA176-SUM($AB176:AC176)))</f>
        <v>0.75</v>
      </c>
      <c r="AE176" s="3">
        <f>MAX(0,MIN(AE$60,$AA176-SUM($AB176:AD176)))</f>
        <v>0</v>
      </c>
      <c r="AF176" s="3">
        <f>MAX(0,MIN(AF$60,$AA176-SUM($AB176:AE176)))</f>
        <v>1.5858377464304492</v>
      </c>
      <c r="AG176" s="3">
        <f>MAX(0,MIN(AG$60,$AA176-SUM($AB176:AF176)))</f>
        <v>0</v>
      </c>
      <c r="AH176" s="3">
        <f>MAX(0,MIN(AH$60,$AA176-SUM($AB176:AG176)))</f>
        <v>0</v>
      </c>
    </row>
    <row r="177" spans="12:34" x14ac:dyDescent="0.25">
      <c r="L177" s="8">
        <f t="shared" si="44"/>
        <v>112</v>
      </c>
      <c r="M177" s="2">
        <v>18.006498999999987</v>
      </c>
      <c r="N177" s="2">
        <v>3.4016926902145618E-2</v>
      </c>
      <c r="P177" s="9">
        <f t="shared" si="38"/>
        <v>112</v>
      </c>
      <c r="Q177" s="3">
        <f t="shared" si="40"/>
        <v>3.2264141027937043</v>
      </c>
      <c r="R177" s="3">
        <f t="shared" si="41"/>
        <v>0</v>
      </c>
      <c r="S177" s="3">
        <f>MAX(0,MIN(S$60,$Q177-SUM($R177:R177)))</f>
        <v>0</v>
      </c>
      <c r="T177" s="3">
        <f>MAX(0,MIN(T$60,$Q177-SUM($R177:S177)))</f>
        <v>0.75</v>
      </c>
      <c r="U177" s="3">
        <f>MAX(0,MIN(U$60,$Q177-SUM($R177:T177)))</f>
        <v>0</v>
      </c>
      <c r="V177" s="3">
        <f>MAX(0,MIN(V$60,$Q177-SUM($R177:U177)))</f>
        <v>2</v>
      </c>
      <c r="W177" s="3">
        <f>MAX(0,MIN(W$60,$Q177-SUM($R177:V177)))</f>
        <v>0</v>
      </c>
      <c r="X177" s="3">
        <f>MAX(0,MIN(X$60,$Q177-SUM($R177:W177)))</f>
        <v>0.47641410279370433</v>
      </c>
      <c r="Z177" s="9">
        <f t="shared" si="42"/>
        <v>112</v>
      </c>
      <c r="AA177" s="3">
        <f t="shared" si="43"/>
        <v>3.2264141027937043</v>
      </c>
      <c r="AB177" s="3">
        <f t="shared" si="39"/>
        <v>0</v>
      </c>
      <c r="AC177" s="3">
        <f>MAX(0,MIN(AC$60,$AA177-SUM($AB177:AB177)))</f>
        <v>0.9</v>
      </c>
      <c r="AD177" s="3">
        <f>MAX(0,MIN(AD$60,$AA177-SUM($AB177:AC177)))</f>
        <v>0.75</v>
      </c>
      <c r="AE177" s="3">
        <f>MAX(0,MIN(AE$60,$AA177-SUM($AB177:AD177)))</f>
        <v>0</v>
      </c>
      <c r="AF177" s="3">
        <f>MAX(0,MIN(AF$60,$AA177-SUM($AB177:AE177)))</f>
        <v>1.5764141027937044</v>
      </c>
      <c r="AG177" s="3">
        <f>MAX(0,MIN(AG$60,$AA177-SUM($AB177:AF177)))</f>
        <v>0</v>
      </c>
      <c r="AH177" s="3">
        <f>MAX(0,MIN(AH$60,$AA177-SUM($AB177:AG177)))</f>
        <v>0</v>
      </c>
    </row>
    <row r="178" spans="12:34" x14ac:dyDescent="0.25">
      <c r="L178" s="8">
        <f t="shared" si="44"/>
        <v>113</v>
      </c>
      <c r="M178" s="2">
        <v>17.734089000000015</v>
      </c>
      <c r="N178" s="2">
        <v>3.4779778671189303E-2</v>
      </c>
      <c r="P178" s="9">
        <f t="shared" si="38"/>
        <v>113</v>
      </c>
      <c r="Q178" s="3">
        <f t="shared" si="40"/>
        <v>3.1749466268908066</v>
      </c>
      <c r="R178" s="3">
        <f t="shared" si="41"/>
        <v>0</v>
      </c>
      <c r="S178" s="3">
        <f>MAX(0,MIN(S$60,$Q178-SUM($R178:R178)))</f>
        <v>0</v>
      </c>
      <c r="T178" s="3">
        <f>MAX(0,MIN(T$60,$Q178-SUM($R178:S178)))</f>
        <v>0.75</v>
      </c>
      <c r="U178" s="3">
        <f>MAX(0,MIN(U$60,$Q178-SUM($R178:T178)))</f>
        <v>0</v>
      </c>
      <c r="V178" s="3">
        <f>MAX(0,MIN(V$60,$Q178-SUM($R178:U178)))</f>
        <v>2</v>
      </c>
      <c r="W178" s="3">
        <f>MAX(0,MIN(W$60,$Q178-SUM($R178:V178)))</f>
        <v>0</v>
      </c>
      <c r="X178" s="3">
        <f>MAX(0,MIN(X$60,$Q178-SUM($R178:W178)))</f>
        <v>0.42494662689080664</v>
      </c>
      <c r="Z178" s="9">
        <f t="shared" si="42"/>
        <v>113</v>
      </c>
      <c r="AA178" s="3">
        <f t="shared" si="43"/>
        <v>3.1749466268908066</v>
      </c>
      <c r="AB178" s="3">
        <f t="shared" si="39"/>
        <v>0</v>
      </c>
      <c r="AC178" s="3">
        <f>MAX(0,MIN(AC$60,$AA178-SUM($AB178:AB178)))</f>
        <v>0.9</v>
      </c>
      <c r="AD178" s="3">
        <f>MAX(0,MIN(AD$60,$AA178-SUM($AB178:AC178)))</f>
        <v>0.75</v>
      </c>
      <c r="AE178" s="3">
        <f>MAX(0,MIN(AE$60,$AA178-SUM($AB178:AD178)))</f>
        <v>0</v>
      </c>
      <c r="AF178" s="3">
        <f>MAX(0,MIN(AF$60,$AA178-SUM($AB178:AE178)))</f>
        <v>1.5249466268908067</v>
      </c>
      <c r="AG178" s="3">
        <f>MAX(0,MIN(AG$60,$AA178-SUM($AB178:AF178)))</f>
        <v>0</v>
      </c>
      <c r="AH178" s="3">
        <f>MAX(0,MIN(AH$60,$AA178-SUM($AB178:AG178)))</f>
        <v>0</v>
      </c>
    </row>
    <row r="179" spans="12:34" x14ac:dyDescent="0.25">
      <c r="L179" s="8">
        <f t="shared" si="44"/>
        <v>114</v>
      </c>
      <c r="M179" s="2">
        <v>17.734089000000015</v>
      </c>
      <c r="N179" s="2">
        <v>3.5163637814718846E-2</v>
      </c>
      <c r="P179" s="9">
        <f t="shared" si="38"/>
        <v>114</v>
      </c>
      <c r="Q179" s="3">
        <f t="shared" si="40"/>
        <v>3.1749466268908066</v>
      </c>
      <c r="R179" s="3">
        <f t="shared" si="41"/>
        <v>0</v>
      </c>
      <c r="S179" s="3">
        <f>MAX(0,MIN(S$60,$Q179-SUM($R179:R179)))</f>
        <v>0</v>
      </c>
      <c r="T179" s="3">
        <f>MAX(0,MIN(T$60,$Q179-SUM($R179:S179)))</f>
        <v>0.75</v>
      </c>
      <c r="U179" s="3">
        <f>MAX(0,MIN(U$60,$Q179-SUM($R179:T179)))</f>
        <v>0</v>
      </c>
      <c r="V179" s="3">
        <f>MAX(0,MIN(V$60,$Q179-SUM($R179:U179)))</f>
        <v>2</v>
      </c>
      <c r="W179" s="3">
        <f>MAX(0,MIN(W$60,$Q179-SUM($R179:V179)))</f>
        <v>0</v>
      </c>
      <c r="X179" s="3">
        <f>MAX(0,MIN(X$60,$Q179-SUM($R179:W179)))</f>
        <v>0.42494662689080664</v>
      </c>
      <c r="Z179" s="9">
        <f t="shared" si="42"/>
        <v>114</v>
      </c>
      <c r="AA179" s="3">
        <f t="shared" si="43"/>
        <v>3.1749466268908066</v>
      </c>
      <c r="AB179" s="3">
        <f t="shared" si="39"/>
        <v>0</v>
      </c>
      <c r="AC179" s="3">
        <f>MAX(0,MIN(AC$60,$AA179-SUM($AB179:AB179)))</f>
        <v>0.9</v>
      </c>
      <c r="AD179" s="3">
        <f>MAX(0,MIN(AD$60,$AA179-SUM($AB179:AC179)))</f>
        <v>0.75</v>
      </c>
      <c r="AE179" s="3">
        <f>MAX(0,MIN(AE$60,$AA179-SUM($AB179:AD179)))</f>
        <v>0</v>
      </c>
      <c r="AF179" s="3">
        <f>MAX(0,MIN(AF$60,$AA179-SUM($AB179:AE179)))</f>
        <v>1.5249466268908067</v>
      </c>
      <c r="AG179" s="3">
        <f>MAX(0,MIN(AG$60,$AA179-SUM($AB179:AF179)))</f>
        <v>0</v>
      </c>
      <c r="AH179" s="3">
        <f>MAX(0,MIN(AH$60,$AA179-SUM($AB179:AG179)))</f>
        <v>0</v>
      </c>
    </row>
    <row r="180" spans="12:34" x14ac:dyDescent="0.25">
      <c r="L180" s="8">
        <f t="shared" si="44"/>
        <v>115</v>
      </c>
      <c r="M180" s="2">
        <v>17.734089000000015</v>
      </c>
      <c r="N180" s="2">
        <v>3.5468492974841719E-2</v>
      </c>
      <c r="P180" s="9">
        <f t="shared" si="38"/>
        <v>115</v>
      </c>
      <c r="Q180" s="3">
        <f t="shared" si="40"/>
        <v>3.1749466268908066</v>
      </c>
      <c r="R180" s="3">
        <f t="shared" si="41"/>
        <v>0</v>
      </c>
      <c r="S180" s="3">
        <f>MAX(0,MIN(S$60,$Q180-SUM($R180:R180)))</f>
        <v>0</v>
      </c>
      <c r="T180" s="3">
        <f>MAX(0,MIN(T$60,$Q180-SUM($R180:S180)))</f>
        <v>0.75</v>
      </c>
      <c r="U180" s="3">
        <f>MAX(0,MIN(U$60,$Q180-SUM($R180:T180)))</f>
        <v>0</v>
      </c>
      <c r="V180" s="3">
        <f>MAX(0,MIN(V$60,$Q180-SUM($R180:U180)))</f>
        <v>2</v>
      </c>
      <c r="W180" s="3">
        <f>MAX(0,MIN(W$60,$Q180-SUM($R180:V180)))</f>
        <v>0</v>
      </c>
      <c r="X180" s="3">
        <f>MAX(0,MIN(X$60,$Q180-SUM($R180:W180)))</f>
        <v>0.42494662689080664</v>
      </c>
      <c r="Z180" s="9">
        <f t="shared" si="42"/>
        <v>115</v>
      </c>
      <c r="AA180" s="3">
        <f t="shared" si="43"/>
        <v>3.1749466268908066</v>
      </c>
      <c r="AB180" s="3">
        <f t="shared" si="39"/>
        <v>0</v>
      </c>
      <c r="AC180" s="3">
        <f>MAX(0,MIN(AC$60,$AA180-SUM($AB180:AB180)))</f>
        <v>0.9</v>
      </c>
      <c r="AD180" s="3">
        <f>MAX(0,MIN(AD$60,$AA180-SUM($AB180:AC180)))</f>
        <v>0.75</v>
      </c>
      <c r="AE180" s="3">
        <f>MAX(0,MIN(AE$60,$AA180-SUM($AB180:AD180)))</f>
        <v>0</v>
      </c>
      <c r="AF180" s="3">
        <f>MAX(0,MIN(AF$60,$AA180-SUM($AB180:AE180)))</f>
        <v>1.5249466268908067</v>
      </c>
      <c r="AG180" s="3">
        <f>MAX(0,MIN(AG$60,$AA180-SUM($AB180:AF180)))</f>
        <v>0</v>
      </c>
      <c r="AH180" s="3">
        <f>MAX(0,MIN(AH$60,$AA180-SUM($AB180:AG180)))</f>
        <v>0</v>
      </c>
    </row>
    <row r="181" spans="12:34" x14ac:dyDescent="0.25">
      <c r="L181" s="8">
        <f t="shared" si="44"/>
        <v>116</v>
      </c>
      <c r="M181" s="2">
        <v>17.730251999999982</v>
      </c>
      <c r="N181" s="2">
        <v>3.6808208166687721E-2</v>
      </c>
      <c r="P181" s="9">
        <f t="shared" si="38"/>
        <v>116</v>
      </c>
      <c r="Q181" s="3">
        <f t="shared" si="40"/>
        <v>3.1742216876263116</v>
      </c>
      <c r="R181" s="3">
        <f t="shared" si="41"/>
        <v>0</v>
      </c>
      <c r="S181" s="3">
        <f>MAX(0,MIN(S$60,$Q181-SUM($R181:R181)))</f>
        <v>0</v>
      </c>
      <c r="T181" s="3">
        <f>MAX(0,MIN(T$60,$Q181-SUM($R181:S181)))</f>
        <v>0.75</v>
      </c>
      <c r="U181" s="3">
        <f>MAX(0,MIN(U$60,$Q181-SUM($R181:T181)))</f>
        <v>0</v>
      </c>
      <c r="V181" s="3">
        <f>MAX(0,MIN(V$60,$Q181-SUM($R181:U181)))</f>
        <v>2</v>
      </c>
      <c r="W181" s="3">
        <f>MAX(0,MIN(W$60,$Q181-SUM($R181:V181)))</f>
        <v>0</v>
      </c>
      <c r="X181" s="3">
        <f>MAX(0,MIN(X$60,$Q181-SUM($R181:W181)))</f>
        <v>0.42422168762631163</v>
      </c>
      <c r="Z181" s="9">
        <f t="shared" si="42"/>
        <v>116</v>
      </c>
      <c r="AA181" s="3">
        <f t="shared" si="43"/>
        <v>3.1742216876263116</v>
      </c>
      <c r="AB181" s="3">
        <f t="shared" si="39"/>
        <v>0</v>
      </c>
      <c r="AC181" s="3">
        <f>MAX(0,MIN(AC$60,$AA181-SUM($AB181:AB181)))</f>
        <v>0.9</v>
      </c>
      <c r="AD181" s="3">
        <f>MAX(0,MIN(AD$60,$AA181-SUM($AB181:AC181)))</f>
        <v>0.75</v>
      </c>
      <c r="AE181" s="3">
        <f>MAX(0,MIN(AE$60,$AA181-SUM($AB181:AD181)))</f>
        <v>0</v>
      </c>
      <c r="AF181" s="3">
        <f>MAX(0,MIN(AF$60,$AA181-SUM($AB181:AE181)))</f>
        <v>1.5242216876263117</v>
      </c>
      <c r="AG181" s="3">
        <f>MAX(0,MIN(AG$60,$AA181-SUM($AB181:AF181)))</f>
        <v>0</v>
      </c>
      <c r="AH181" s="3">
        <f>MAX(0,MIN(AH$60,$AA181-SUM($AB181:AG181)))</f>
        <v>0</v>
      </c>
    </row>
    <row r="182" spans="12:34" x14ac:dyDescent="0.25">
      <c r="L182" s="8">
        <f t="shared" si="44"/>
        <v>117</v>
      </c>
      <c r="M182" s="2">
        <v>17.607475000000012</v>
      </c>
      <c r="N182" s="2">
        <v>3.8369075905656497E-2</v>
      </c>
      <c r="P182" s="9">
        <f t="shared" si="38"/>
        <v>117</v>
      </c>
      <c r="Q182" s="3">
        <f t="shared" si="40"/>
        <v>3.1510249536997694</v>
      </c>
      <c r="R182" s="3">
        <f t="shared" si="41"/>
        <v>0</v>
      </c>
      <c r="S182" s="3">
        <f>MAX(0,MIN(S$60,$Q182-SUM($R182:R182)))</f>
        <v>0</v>
      </c>
      <c r="T182" s="3">
        <f>MAX(0,MIN(T$60,$Q182-SUM($R182:S182)))</f>
        <v>0.75</v>
      </c>
      <c r="U182" s="3">
        <f>MAX(0,MIN(U$60,$Q182-SUM($R182:T182)))</f>
        <v>0</v>
      </c>
      <c r="V182" s="3">
        <f>MAX(0,MIN(V$60,$Q182-SUM($R182:U182)))</f>
        <v>2</v>
      </c>
      <c r="W182" s="3">
        <f>MAX(0,MIN(W$60,$Q182-SUM($R182:V182)))</f>
        <v>0</v>
      </c>
      <c r="X182" s="3">
        <f>MAX(0,MIN(X$60,$Q182-SUM($R182:W182)))</f>
        <v>0.40102495369976943</v>
      </c>
      <c r="Z182" s="9">
        <f t="shared" si="42"/>
        <v>117</v>
      </c>
      <c r="AA182" s="3">
        <f t="shared" si="43"/>
        <v>3.1510249536997694</v>
      </c>
      <c r="AB182" s="3">
        <f t="shared" si="39"/>
        <v>0</v>
      </c>
      <c r="AC182" s="3">
        <f>MAX(0,MIN(AC$60,$AA182-SUM($AB182:AB182)))</f>
        <v>0.9</v>
      </c>
      <c r="AD182" s="3">
        <f>MAX(0,MIN(AD$60,$AA182-SUM($AB182:AC182)))</f>
        <v>0.75</v>
      </c>
      <c r="AE182" s="3">
        <f>MAX(0,MIN(AE$60,$AA182-SUM($AB182:AD182)))</f>
        <v>0</v>
      </c>
      <c r="AF182" s="3">
        <f>MAX(0,MIN(AF$60,$AA182-SUM($AB182:AE182)))</f>
        <v>1.5010249536997695</v>
      </c>
      <c r="AG182" s="3">
        <f>MAX(0,MIN(AG$60,$AA182-SUM($AB182:AF182)))</f>
        <v>0</v>
      </c>
      <c r="AH182" s="3">
        <f>MAX(0,MIN(AH$60,$AA182-SUM($AB182:AG182)))</f>
        <v>0</v>
      </c>
    </row>
    <row r="183" spans="12:34" x14ac:dyDescent="0.25">
      <c r="L183" s="8">
        <f t="shared" si="44"/>
        <v>118</v>
      </c>
      <c r="M183" s="2">
        <v>17.523065999999982</v>
      </c>
      <c r="N183" s="2">
        <v>3.933997491919014E-2</v>
      </c>
      <c r="P183" s="9">
        <f t="shared" si="38"/>
        <v>118</v>
      </c>
      <c r="Q183" s="3">
        <f t="shared" si="40"/>
        <v>3.1350772345503644</v>
      </c>
      <c r="R183" s="3">
        <f t="shared" si="41"/>
        <v>0</v>
      </c>
      <c r="S183" s="3">
        <f>MAX(0,MIN(S$60,$Q183-SUM($R183:R183)))</f>
        <v>0</v>
      </c>
      <c r="T183" s="3">
        <f>MAX(0,MIN(T$60,$Q183-SUM($R183:S183)))</f>
        <v>0.75</v>
      </c>
      <c r="U183" s="3">
        <f>MAX(0,MIN(U$60,$Q183-SUM($R183:T183)))</f>
        <v>0</v>
      </c>
      <c r="V183" s="3">
        <f>MAX(0,MIN(V$60,$Q183-SUM($R183:U183)))</f>
        <v>2</v>
      </c>
      <c r="W183" s="3">
        <f>MAX(0,MIN(W$60,$Q183-SUM($R183:V183)))</f>
        <v>0</v>
      </c>
      <c r="X183" s="3">
        <f>MAX(0,MIN(X$60,$Q183-SUM($R183:W183)))</f>
        <v>0.38507723455036436</v>
      </c>
      <c r="Z183" s="9">
        <f t="shared" si="42"/>
        <v>118</v>
      </c>
      <c r="AA183" s="3">
        <f t="shared" si="43"/>
        <v>3.1350772345503644</v>
      </c>
      <c r="AB183" s="3">
        <f t="shared" si="39"/>
        <v>0</v>
      </c>
      <c r="AC183" s="3">
        <f>MAX(0,MIN(AC$60,$AA183-SUM($AB183:AB183)))</f>
        <v>0.9</v>
      </c>
      <c r="AD183" s="3">
        <f>MAX(0,MIN(AD$60,$AA183-SUM($AB183:AC183)))</f>
        <v>0.75</v>
      </c>
      <c r="AE183" s="3">
        <f>MAX(0,MIN(AE$60,$AA183-SUM($AB183:AD183)))</f>
        <v>0</v>
      </c>
      <c r="AF183" s="3">
        <f>MAX(0,MIN(AF$60,$AA183-SUM($AB183:AE183)))</f>
        <v>1.4850772345503644</v>
      </c>
      <c r="AG183" s="3">
        <f>MAX(0,MIN(AG$60,$AA183-SUM($AB183:AF183)))</f>
        <v>0</v>
      </c>
      <c r="AH183" s="3">
        <f>MAX(0,MIN(AH$60,$AA183-SUM($AB183:AG183)))</f>
        <v>0</v>
      </c>
    </row>
    <row r="184" spans="12:34" x14ac:dyDescent="0.25">
      <c r="L184" s="8">
        <f t="shared" si="44"/>
        <v>119</v>
      </c>
      <c r="M184" s="2">
        <v>17.523065999999982</v>
      </c>
      <c r="N184" s="2">
        <v>3.9854607436243576E-2</v>
      </c>
      <c r="P184" s="9">
        <f t="shared" si="38"/>
        <v>119</v>
      </c>
      <c r="Q184" s="3">
        <f t="shared" si="40"/>
        <v>3.1350772345503644</v>
      </c>
      <c r="R184" s="3">
        <f t="shared" si="41"/>
        <v>0</v>
      </c>
      <c r="S184" s="3">
        <f>MAX(0,MIN(S$60,$Q184-SUM($R184:R184)))</f>
        <v>0</v>
      </c>
      <c r="T184" s="3">
        <f>MAX(0,MIN(T$60,$Q184-SUM($R184:S184)))</f>
        <v>0.75</v>
      </c>
      <c r="U184" s="3">
        <f>MAX(0,MIN(U$60,$Q184-SUM($R184:T184)))</f>
        <v>0</v>
      </c>
      <c r="V184" s="3">
        <f>MAX(0,MIN(V$60,$Q184-SUM($R184:U184)))</f>
        <v>2</v>
      </c>
      <c r="W184" s="3">
        <f>MAX(0,MIN(W$60,$Q184-SUM($R184:V184)))</f>
        <v>0</v>
      </c>
      <c r="X184" s="3">
        <f>MAX(0,MIN(X$60,$Q184-SUM($R184:W184)))</f>
        <v>0.38507723455036436</v>
      </c>
      <c r="Z184" s="9">
        <f t="shared" si="42"/>
        <v>119</v>
      </c>
      <c r="AA184" s="3">
        <f t="shared" si="43"/>
        <v>3.1350772345503644</v>
      </c>
      <c r="AB184" s="3">
        <f t="shared" si="39"/>
        <v>0</v>
      </c>
      <c r="AC184" s="3">
        <f>MAX(0,MIN(AC$60,$AA184-SUM($AB184:AB184)))</f>
        <v>0.9</v>
      </c>
      <c r="AD184" s="3">
        <f>MAX(0,MIN(AD$60,$AA184-SUM($AB184:AC184)))</f>
        <v>0.75</v>
      </c>
      <c r="AE184" s="3">
        <f>MAX(0,MIN(AE$60,$AA184-SUM($AB184:AD184)))</f>
        <v>0</v>
      </c>
      <c r="AF184" s="3">
        <f>MAX(0,MIN(AF$60,$AA184-SUM($AB184:AE184)))</f>
        <v>1.4850772345503644</v>
      </c>
      <c r="AG184" s="3">
        <f>MAX(0,MIN(AG$60,$AA184-SUM($AB184:AF184)))</f>
        <v>0</v>
      </c>
      <c r="AH184" s="3">
        <f>MAX(0,MIN(AH$60,$AA184-SUM($AB184:AG184)))</f>
        <v>0</v>
      </c>
    </row>
    <row r="185" spans="12:34" x14ac:dyDescent="0.25">
      <c r="L185" s="8">
        <f t="shared" si="44"/>
        <v>120</v>
      </c>
      <c r="M185" s="2">
        <v>17.519229999999997</v>
      </c>
      <c r="N185" s="2">
        <v>4.1539751355589911E-2</v>
      </c>
      <c r="P185" s="9">
        <f t="shared" si="38"/>
        <v>120</v>
      </c>
      <c r="Q185" s="3">
        <f t="shared" si="40"/>
        <v>3.1343524842197494</v>
      </c>
      <c r="R185" s="3">
        <f t="shared" si="41"/>
        <v>0</v>
      </c>
      <c r="S185" s="3">
        <f>MAX(0,MIN(S$60,$Q185-SUM($R185:R185)))</f>
        <v>0</v>
      </c>
      <c r="T185" s="3">
        <f>MAX(0,MIN(T$60,$Q185-SUM($R185:S185)))</f>
        <v>0.75</v>
      </c>
      <c r="U185" s="3">
        <f>MAX(0,MIN(U$60,$Q185-SUM($R185:T185)))</f>
        <v>0</v>
      </c>
      <c r="V185" s="3">
        <f>MAX(0,MIN(V$60,$Q185-SUM($R185:U185)))</f>
        <v>2</v>
      </c>
      <c r="W185" s="3">
        <f>MAX(0,MIN(W$60,$Q185-SUM($R185:V185)))</f>
        <v>0</v>
      </c>
      <c r="X185" s="3">
        <f>MAX(0,MIN(X$60,$Q185-SUM($R185:W185)))</f>
        <v>0.38435248421974944</v>
      </c>
      <c r="Z185" s="9">
        <f t="shared" si="42"/>
        <v>120</v>
      </c>
      <c r="AA185" s="3">
        <f t="shared" si="43"/>
        <v>3.1343524842197494</v>
      </c>
      <c r="AB185" s="3">
        <f t="shared" si="39"/>
        <v>0</v>
      </c>
      <c r="AC185" s="3">
        <f>MAX(0,MIN(AC$60,$AA185-SUM($AB185:AB185)))</f>
        <v>0.9</v>
      </c>
      <c r="AD185" s="3">
        <f>MAX(0,MIN(AD$60,$AA185-SUM($AB185:AC185)))</f>
        <v>0.75</v>
      </c>
      <c r="AE185" s="3">
        <f>MAX(0,MIN(AE$60,$AA185-SUM($AB185:AD185)))</f>
        <v>0</v>
      </c>
      <c r="AF185" s="3">
        <f>MAX(0,MIN(AF$60,$AA185-SUM($AB185:AE185)))</f>
        <v>1.4843524842197495</v>
      </c>
      <c r="AG185" s="3">
        <f>MAX(0,MIN(AG$60,$AA185-SUM($AB185:AF185)))</f>
        <v>0</v>
      </c>
      <c r="AH185" s="3">
        <f>MAX(0,MIN(AH$60,$AA185-SUM($AB185:AG185)))</f>
        <v>0</v>
      </c>
    </row>
    <row r="186" spans="12:34" x14ac:dyDescent="0.25">
      <c r="L186" s="8">
        <f t="shared" si="44"/>
        <v>121</v>
      </c>
      <c r="M186" s="2">
        <v>17.461678000000003</v>
      </c>
      <c r="N186" s="2">
        <v>4.219918269500339E-2</v>
      </c>
      <c r="P186" s="9">
        <f t="shared" si="38"/>
        <v>121</v>
      </c>
      <c r="Q186" s="3">
        <f t="shared" si="40"/>
        <v>3.1234789620540302</v>
      </c>
      <c r="R186" s="3">
        <f t="shared" si="41"/>
        <v>0</v>
      </c>
      <c r="S186" s="3">
        <f>MAX(0,MIN(S$60,$Q186-SUM($R186:R186)))</f>
        <v>0</v>
      </c>
      <c r="T186" s="3">
        <f>MAX(0,MIN(T$60,$Q186-SUM($R186:S186)))</f>
        <v>0.75</v>
      </c>
      <c r="U186" s="3">
        <f>MAX(0,MIN(U$60,$Q186-SUM($R186:T186)))</f>
        <v>0</v>
      </c>
      <c r="V186" s="3">
        <f>MAX(0,MIN(V$60,$Q186-SUM($R186:U186)))</f>
        <v>2</v>
      </c>
      <c r="W186" s="3">
        <f>MAX(0,MIN(W$60,$Q186-SUM($R186:V186)))</f>
        <v>0</v>
      </c>
      <c r="X186" s="3">
        <f>MAX(0,MIN(X$60,$Q186-SUM($R186:W186)))</f>
        <v>0.37347896205403019</v>
      </c>
      <c r="Z186" s="9">
        <f t="shared" si="42"/>
        <v>121</v>
      </c>
      <c r="AA186" s="3">
        <f t="shared" si="43"/>
        <v>3.1234789620540302</v>
      </c>
      <c r="AB186" s="3">
        <f t="shared" si="39"/>
        <v>0</v>
      </c>
      <c r="AC186" s="3">
        <f>MAX(0,MIN(AC$60,$AA186-SUM($AB186:AB186)))</f>
        <v>0.9</v>
      </c>
      <c r="AD186" s="3">
        <f>MAX(0,MIN(AD$60,$AA186-SUM($AB186:AC186)))</f>
        <v>0.75</v>
      </c>
      <c r="AE186" s="3">
        <f>MAX(0,MIN(AE$60,$AA186-SUM($AB186:AD186)))</f>
        <v>0</v>
      </c>
      <c r="AF186" s="3">
        <f>MAX(0,MIN(AF$60,$AA186-SUM($AB186:AE186)))</f>
        <v>1.4734789620540303</v>
      </c>
      <c r="AG186" s="3">
        <f>MAX(0,MIN(AG$60,$AA186-SUM($AB186:AF186)))</f>
        <v>0</v>
      </c>
      <c r="AH186" s="3">
        <f>MAX(0,MIN(AH$60,$AA186-SUM($AB186:AG186)))</f>
        <v>0</v>
      </c>
    </row>
    <row r="187" spans="12:34" x14ac:dyDescent="0.25">
      <c r="L187" s="8">
        <f t="shared" si="44"/>
        <v>122</v>
      </c>
      <c r="M187" s="2">
        <v>17.442494000000007</v>
      </c>
      <c r="N187" s="2">
        <v>4.2446430432861837E-2</v>
      </c>
      <c r="P187" s="9">
        <f t="shared" si="38"/>
        <v>122</v>
      </c>
      <c r="Q187" s="3">
        <f t="shared" si="40"/>
        <v>3.1198544546654574</v>
      </c>
      <c r="R187" s="3">
        <f t="shared" si="41"/>
        <v>0</v>
      </c>
      <c r="S187" s="3">
        <f>MAX(0,MIN(S$60,$Q187-SUM($R187:R187)))</f>
        <v>0</v>
      </c>
      <c r="T187" s="3">
        <f>MAX(0,MIN(T$60,$Q187-SUM($R187:S187)))</f>
        <v>0.75</v>
      </c>
      <c r="U187" s="3">
        <f>MAX(0,MIN(U$60,$Q187-SUM($R187:T187)))</f>
        <v>0</v>
      </c>
      <c r="V187" s="3">
        <f>MAX(0,MIN(V$60,$Q187-SUM($R187:U187)))</f>
        <v>2</v>
      </c>
      <c r="W187" s="3">
        <f>MAX(0,MIN(W$60,$Q187-SUM($R187:V187)))</f>
        <v>0</v>
      </c>
      <c r="X187" s="3">
        <f>MAX(0,MIN(X$60,$Q187-SUM($R187:W187)))</f>
        <v>0.36985445466545741</v>
      </c>
      <c r="Z187" s="9">
        <f t="shared" si="42"/>
        <v>122</v>
      </c>
      <c r="AA187" s="3">
        <f t="shared" si="43"/>
        <v>3.1198544546654574</v>
      </c>
      <c r="AB187" s="3">
        <f t="shared" si="39"/>
        <v>0</v>
      </c>
      <c r="AC187" s="3">
        <f>MAX(0,MIN(AC$60,$AA187-SUM($AB187:AB187)))</f>
        <v>0.9</v>
      </c>
      <c r="AD187" s="3">
        <f>MAX(0,MIN(AD$60,$AA187-SUM($AB187:AC187)))</f>
        <v>0.75</v>
      </c>
      <c r="AE187" s="3">
        <f>MAX(0,MIN(AE$60,$AA187-SUM($AB187:AD187)))</f>
        <v>0</v>
      </c>
      <c r="AF187" s="3">
        <f>MAX(0,MIN(AF$60,$AA187-SUM($AB187:AE187)))</f>
        <v>1.4698544546654575</v>
      </c>
      <c r="AG187" s="3">
        <f>MAX(0,MIN(AG$60,$AA187-SUM($AB187:AF187)))</f>
        <v>0</v>
      </c>
      <c r="AH187" s="3">
        <f>MAX(0,MIN(AH$60,$AA187-SUM($AB187:AG187)))</f>
        <v>0</v>
      </c>
    </row>
    <row r="188" spans="12:34" x14ac:dyDescent="0.25">
      <c r="L188" s="8">
        <f t="shared" si="44"/>
        <v>123</v>
      </c>
      <c r="M188" s="2">
        <v>17.438658000000007</v>
      </c>
      <c r="N188" s="2">
        <v>4.2638938389337522E-2</v>
      </c>
      <c r="P188" s="9">
        <f t="shared" si="38"/>
        <v>123</v>
      </c>
      <c r="Q188" s="3">
        <f t="shared" si="40"/>
        <v>3.1191297043348398</v>
      </c>
      <c r="R188" s="3">
        <f t="shared" si="41"/>
        <v>0</v>
      </c>
      <c r="S188" s="3">
        <f>MAX(0,MIN(S$60,$Q188-SUM($R188:R188)))</f>
        <v>0</v>
      </c>
      <c r="T188" s="3">
        <f>MAX(0,MIN(T$60,$Q188-SUM($R188:S188)))</f>
        <v>0.75</v>
      </c>
      <c r="U188" s="3">
        <f>MAX(0,MIN(U$60,$Q188-SUM($R188:T188)))</f>
        <v>0</v>
      </c>
      <c r="V188" s="3">
        <f>MAX(0,MIN(V$60,$Q188-SUM($R188:U188)))</f>
        <v>2</v>
      </c>
      <c r="W188" s="3">
        <f>MAX(0,MIN(W$60,$Q188-SUM($R188:V188)))</f>
        <v>0</v>
      </c>
      <c r="X188" s="3">
        <f>MAX(0,MIN(X$60,$Q188-SUM($R188:W188)))</f>
        <v>0.36912970433483983</v>
      </c>
      <c r="Z188" s="9">
        <f t="shared" si="42"/>
        <v>123</v>
      </c>
      <c r="AA188" s="3">
        <f t="shared" si="43"/>
        <v>3.1191297043348398</v>
      </c>
      <c r="AB188" s="3">
        <f t="shared" si="39"/>
        <v>0</v>
      </c>
      <c r="AC188" s="3">
        <f>MAX(0,MIN(AC$60,$AA188-SUM($AB188:AB188)))</f>
        <v>0.9</v>
      </c>
      <c r="AD188" s="3">
        <f>MAX(0,MIN(AD$60,$AA188-SUM($AB188:AC188)))</f>
        <v>0.75</v>
      </c>
      <c r="AE188" s="3">
        <f>MAX(0,MIN(AE$60,$AA188-SUM($AB188:AD188)))</f>
        <v>0</v>
      </c>
      <c r="AF188" s="3">
        <f>MAX(0,MIN(AF$60,$AA188-SUM($AB188:AE188)))</f>
        <v>1.4691297043348399</v>
      </c>
      <c r="AG188" s="3">
        <f>MAX(0,MIN(AG$60,$AA188-SUM($AB188:AF188)))</f>
        <v>0</v>
      </c>
      <c r="AH188" s="3">
        <f>MAX(0,MIN(AH$60,$AA188-SUM($AB188:AG188)))</f>
        <v>0</v>
      </c>
    </row>
    <row r="189" spans="12:34" x14ac:dyDescent="0.25">
      <c r="L189" s="8">
        <f t="shared" si="44"/>
        <v>124</v>
      </c>
      <c r="M189" s="2">
        <v>17.085675000000009</v>
      </c>
      <c r="N189" s="2">
        <v>4.4834188721220129E-2</v>
      </c>
      <c r="P189" s="9">
        <f t="shared" si="38"/>
        <v>124</v>
      </c>
      <c r="Q189" s="3">
        <f t="shared" si="40"/>
        <v>3.0524392596131555</v>
      </c>
      <c r="R189" s="3">
        <f t="shared" si="41"/>
        <v>0</v>
      </c>
      <c r="S189" s="3">
        <f>MAX(0,MIN(S$60,$Q189-SUM($R189:R189)))</f>
        <v>0</v>
      </c>
      <c r="T189" s="3">
        <f>MAX(0,MIN(T$60,$Q189-SUM($R189:S189)))</f>
        <v>0.75</v>
      </c>
      <c r="U189" s="3">
        <f>MAX(0,MIN(U$60,$Q189-SUM($R189:T189)))</f>
        <v>0</v>
      </c>
      <c r="V189" s="3">
        <f>MAX(0,MIN(V$60,$Q189-SUM($R189:U189)))</f>
        <v>2</v>
      </c>
      <c r="W189" s="3">
        <f>MAX(0,MIN(W$60,$Q189-SUM($R189:V189)))</f>
        <v>0</v>
      </c>
      <c r="X189" s="3">
        <f>MAX(0,MIN(X$60,$Q189-SUM($R189:W189)))</f>
        <v>0.30243925961315554</v>
      </c>
      <c r="Z189" s="9">
        <f t="shared" si="42"/>
        <v>124</v>
      </c>
      <c r="AA189" s="3">
        <f t="shared" si="43"/>
        <v>3.0524392596131555</v>
      </c>
      <c r="AB189" s="3">
        <f t="shared" si="39"/>
        <v>0</v>
      </c>
      <c r="AC189" s="3">
        <f>MAX(0,MIN(AC$60,$AA189-SUM($AB189:AB189)))</f>
        <v>0.9</v>
      </c>
      <c r="AD189" s="3">
        <f>MAX(0,MIN(AD$60,$AA189-SUM($AB189:AC189)))</f>
        <v>0.75</v>
      </c>
      <c r="AE189" s="3">
        <f>MAX(0,MIN(AE$60,$AA189-SUM($AB189:AD189)))</f>
        <v>0</v>
      </c>
      <c r="AF189" s="3">
        <f>MAX(0,MIN(AF$60,$AA189-SUM($AB189:AE189)))</f>
        <v>1.4024392596131556</v>
      </c>
      <c r="AG189" s="3">
        <f>MAX(0,MIN(AG$60,$AA189-SUM($AB189:AF189)))</f>
        <v>0</v>
      </c>
      <c r="AH189" s="3">
        <f>MAX(0,MIN(AH$60,$AA189-SUM($AB189:AG189)))</f>
        <v>0</v>
      </c>
    </row>
    <row r="190" spans="12:34" x14ac:dyDescent="0.25">
      <c r="L190" s="8">
        <f t="shared" si="44"/>
        <v>125</v>
      </c>
      <c r="M190" s="2">
        <v>16.997429000000007</v>
      </c>
      <c r="N190" s="2">
        <v>4.5856797679059556E-2</v>
      </c>
      <c r="P190" s="9">
        <f t="shared" si="38"/>
        <v>125</v>
      </c>
      <c r="Q190" s="3">
        <f t="shared" si="40"/>
        <v>3.0357666011992657</v>
      </c>
      <c r="R190" s="3">
        <f t="shared" si="41"/>
        <v>0</v>
      </c>
      <c r="S190" s="3">
        <f>MAX(0,MIN(S$60,$Q190-SUM($R190:R190)))</f>
        <v>0</v>
      </c>
      <c r="T190" s="3">
        <f>MAX(0,MIN(T$60,$Q190-SUM($R190:S190)))</f>
        <v>0.75</v>
      </c>
      <c r="U190" s="3">
        <f>MAX(0,MIN(U$60,$Q190-SUM($R190:T190)))</f>
        <v>0</v>
      </c>
      <c r="V190" s="3">
        <f>MAX(0,MIN(V$60,$Q190-SUM($R190:U190)))</f>
        <v>2</v>
      </c>
      <c r="W190" s="3">
        <f>MAX(0,MIN(W$60,$Q190-SUM($R190:V190)))</f>
        <v>0</v>
      </c>
      <c r="X190" s="3">
        <f>MAX(0,MIN(X$60,$Q190-SUM($R190:W190)))</f>
        <v>0.28576660119926567</v>
      </c>
      <c r="Z190" s="9">
        <f t="shared" si="42"/>
        <v>125</v>
      </c>
      <c r="AA190" s="3">
        <f t="shared" si="43"/>
        <v>3.0357666011992657</v>
      </c>
      <c r="AB190" s="3">
        <f t="shared" si="39"/>
        <v>0</v>
      </c>
      <c r="AC190" s="3">
        <f>MAX(0,MIN(AC$60,$AA190-SUM($AB190:AB190)))</f>
        <v>0.9</v>
      </c>
      <c r="AD190" s="3">
        <f>MAX(0,MIN(AD$60,$AA190-SUM($AB190:AC190)))</f>
        <v>0.75</v>
      </c>
      <c r="AE190" s="3">
        <f>MAX(0,MIN(AE$60,$AA190-SUM($AB190:AD190)))</f>
        <v>0</v>
      </c>
      <c r="AF190" s="3">
        <f>MAX(0,MIN(AF$60,$AA190-SUM($AB190:AE190)))</f>
        <v>1.3857666011992658</v>
      </c>
      <c r="AG190" s="3">
        <f>MAX(0,MIN(AG$60,$AA190-SUM($AB190:AF190)))</f>
        <v>0</v>
      </c>
      <c r="AH190" s="3">
        <f>MAX(0,MIN(AH$60,$AA190-SUM($AB190:AG190)))</f>
        <v>0</v>
      </c>
    </row>
    <row r="191" spans="12:34" x14ac:dyDescent="0.25">
      <c r="L191" s="8">
        <f t="shared" si="44"/>
        <v>126</v>
      </c>
      <c r="M191" s="2">
        <v>16.970571999999983</v>
      </c>
      <c r="N191" s="2">
        <v>4.7618912459377334E-2</v>
      </c>
      <c r="P191" s="9">
        <f t="shared" si="38"/>
        <v>126</v>
      </c>
      <c r="Q191" s="3">
        <f t="shared" si="40"/>
        <v>3.0306924042155812</v>
      </c>
      <c r="R191" s="3">
        <f t="shared" si="41"/>
        <v>0</v>
      </c>
      <c r="S191" s="3">
        <f>MAX(0,MIN(S$60,$Q191-SUM($R191:R191)))</f>
        <v>0</v>
      </c>
      <c r="T191" s="3">
        <f>MAX(0,MIN(T$60,$Q191-SUM($R191:S191)))</f>
        <v>0.75</v>
      </c>
      <c r="U191" s="3">
        <f>MAX(0,MIN(U$60,$Q191-SUM($R191:T191)))</f>
        <v>0</v>
      </c>
      <c r="V191" s="3">
        <f>MAX(0,MIN(V$60,$Q191-SUM($R191:U191)))</f>
        <v>2</v>
      </c>
      <c r="W191" s="3">
        <f>MAX(0,MIN(W$60,$Q191-SUM($R191:V191)))</f>
        <v>0</v>
      </c>
      <c r="X191" s="3">
        <f>MAX(0,MIN(X$60,$Q191-SUM($R191:W191)))</f>
        <v>0.28069240421558117</v>
      </c>
      <c r="Z191" s="9">
        <f t="shared" si="42"/>
        <v>126</v>
      </c>
      <c r="AA191" s="3">
        <f t="shared" si="43"/>
        <v>3.0306924042155812</v>
      </c>
      <c r="AB191" s="3">
        <f t="shared" si="39"/>
        <v>0</v>
      </c>
      <c r="AC191" s="3">
        <f>MAX(0,MIN(AC$60,$AA191-SUM($AB191:AB191)))</f>
        <v>0.9</v>
      </c>
      <c r="AD191" s="3">
        <f>MAX(0,MIN(AD$60,$AA191-SUM($AB191:AC191)))</f>
        <v>0.75</v>
      </c>
      <c r="AE191" s="3">
        <f>MAX(0,MIN(AE$60,$AA191-SUM($AB191:AD191)))</f>
        <v>0</v>
      </c>
      <c r="AF191" s="3">
        <f>MAX(0,MIN(AF$60,$AA191-SUM($AB191:AE191)))</f>
        <v>1.3806924042155813</v>
      </c>
      <c r="AG191" s="3">
        <f>MAX(0,MIN(AG$60,$AA191-SUM($AB191:AF191)))</f>
        <v>0</v>
      </c>
      <c r="AH191" s="3">
        <f>MAX(0,MIN(AH$60,$AA191-SUM($AB191:AG191)))</f>
        <v>0</v>
      </c>
    </row>
    <row r="192" spans="12:34" x14ac:dyDescent="0.25">
      <c r="L192" s="8">
        <f t="shared" si="44"/>
        <v>127</v>
      </c>
      <c r="M192" s="2">
        <v>16.916857000000014</v>
      </c>
      <c r="N192" s="2">
        <v>4.9432854977193956E-2</v>
      </c>
      <c r="P192" s="9">
        <f t="shared" si="38"/>
        <v>127</v>
      </c>
      <c r="Q192" s="3">
        <f t="shared" si="40"/>
        <v>3.0205438213143556</v>
      </c>
      <c r="R192" s="3">
        <f t="shared" si="41"/>
        <v>0</v>
      </c>
      <c r="S192" s="3">
        <f>MAX(0,MIN(S$60,$Q192-SUM($R192:R192)))</f>
        <v>0</v>
      </c>
      <c r="T192" s="3">
        <f>MAX(0,MIN(T$60,$Q192-SUM($R192:S192)))</f>
        <v>0.75</v>
      </c>
      <c r="U192" s="3">
        <f>MAX(0,MIN(U$60,$Q192-SUM($R192:T192)))</f>
        <v>0</v>
      </c>
      <c r="V192" s="3">
        <f>MAX(0,MIN(V$60,$Q192-SUM($R192:U192)))</f>
        <v>2</v>
      </c>
      <c r="W192" s="3">
        <f>MAX(0,MIN(W$60,$Q192-SUM($R192:V192)))</f>
        <v>0</v>
      </c>
      <c r="X192" s="3">
        <f>MAX(0,MIN(X$60,$Q192-SUM($R192:W192)))</f>
        <v>0.27054382131435561</v>
      </c>
      <c r="Z192" s="9">
        <f t="shared" si="42"/>
        <v>127</v>
      </c>
      <c r="AA192" s="3">
        <f t="shared" si="43"/>
        <v>3.0205438213143556</v>
      </c>
      <c r="AB192" s="3">
        <f t="shared" si="39"/>
        <v>0</v>
      </c>
      <c r="AC192" s="3">
        <f>MAX(0,MIN(AC$60,$AA192-SUM($AB192:AB192)))</f>
        <v>0.9</v>
      </c>
      <c r="AD192" s="3">
        <f>MAX(0,MIN(AD$60,$AA192-SUM($AB192:AC192)))</f>
        <v>0.75</v>
      </c>
      <c r="AE192" s="3">
        <f>MAX(0,MIN(AE$60,$AA192-SUM($AB192:AD192)))</f>
        <v>0</v>
      </c>
      <c r="AF192" s="3">
        <f>MAX(0,MIN(AF$60,$AA192-SUM($AB192:AE192)))</f>
        <v>1.3705438213143557</v>
      </c>
      <c r="AG192" s="3">
        <f>MAX(0,MIN(AG$60,$AA192-SUM($AB192:AF192)))</f>
        <v>0</v>
      </c>
      <c r="AH192" s="3">
        <f>MAX(0,MIN(AH$60,$AA192-SUM($AB192:AG192)))</f>
        <v>0</v>
      </c>
    </row>
    <row r="193" spans="12:34" x14ac:dyDescent="0.25">
      <c r="L193" s="8">
        <f t="shared" si="44"/>
        <v>128</v>
      </c>
      <c r="M193" s="2">
        <v>16.671303999999992</v>
      </c>
      <c r="N193" s="2">
        <v>5.1676141127396318E-2</v>
      </c>
      <c r="P193" s="9">
        <f t="shared" si="38"/>
        <v>128</v>
      </c>
      <c r="Q193" s="3">
        <f t="shared" si="40"/>
        <v>2.9741505423951287</v>
      </c>
      <c r="R193" s="3">
        <f t="shared" si="41"/>
        <v>0</v>
      </c>
      <c r="S193" s="3">
        <f>MAX(0,MIN(S$60,$Q193-SUM($R193:R193)))</f>
        <v>0</v>
      </c>
      <c r="T193" s="3">
        <f>MAX(0,MIN(T$60,$Q193-SUM($R193:S193)))</f>
        <v>0.75</v>
      </c>
      <c r="U193" s="3">
        <f>MAX(0,MIN(U$60,$Q193-SUM($R193:T193)))</f>
        <v>0</v>
      </c>
      <c r="V193" s="3">
        <f>MAX(0,MIN(V$60,$Q193-SUM($R193:U193)))</f>
        <v>2</v>
      </c>
      <c r="W193" s="3">
        <f>MAX(0,MIN(W$60,$Q193-SUM($R193:V193)))</f>
        <v>0</v>
      </c>
      <c r="X193" s="3">
        <f>MAX(0,MIN(X$60,$Q193-SUM($R193:W193)))</f>
        <v>0.22415054239512866</v>
      </c>
      <c r="Z193" s="9">
        <f t="shared" si="42"/>
        <v>128</v>
      </c>
      <c r="AA193" s="3">
        <f t="shared" si="43"/>
        <v>2.9741505423951287</v>
      </c>
      <c r="AB193" s="3">
        <f t="shared" si="39"/>
        <v>0</v>
      </c>
      <c r="AC193" s="3">
        <f>MAX(0,MIN(AC$60,$AA193-SUM($AB193:AB193)))</f>
        <v>0.9</v>
      </c>
      <c r="AD193" s="3">
        <f>MAX(0,MIN(AD$60,$AA193-SUM($AB193:AC193)))</f>
        <v>0.75</v>
      </c>
      <c r="AE193" s="3">
        <f>MAX(0,MIN(AE$60,$AA193-SUM($AB193:AD193)))</f>
        <v>0</v>
      </c>
      <c r="AF193" s="3">
        <f>MAX(0,MIN(AF$60,$AA193-SUM($AB193:AE193)))</f>
        <v>1.3241505423951287</v>
      </c>
      <c r="AG193" s="3">
        <f>MAX(0,MIN(AG$60,$AA193-SUM($AB193:AF193)))</f>
        <v>0</v>
      </c>
      <c r="AH193" s="3">
        <f>MAX(0,MIN(AH$60,$AA193-SUM($AB193:AG193)))</f>
        <v>0</v>
      </c>
    </row>
    <row r="194" spans="12:34" x14ac:dyDescent="0.25">
      <c r="L194" s="8">
        <f t="shared" si="44"/>
        <v>129</v>
      </c>
      <c r="M194" s="2">
        <v>16.490976000000011</v>
      </c>
      <c r="N194" s="2">
        <v>5.3523778208864219E-2</v>
      </c>
      <c r="P194" s="9">
        <f t="shared" ref="P194:P257" si="45">L194</f>
        <v>129</v>
      </c>
      <c r="Q194" s="3">
        <f t="shared" si="40"/>
        <v>2.9400804752367367</v>
      </c>
      <c r="R194" s="3">
        <f t="shared" si="41"/>
        <v>0</v>
      </c>
      <c r="S194" s="3">
        <f>MAX(0,MIN(S$60,$Q194-SUM($R194:R194)))</f>
        <v>0</v>
      </c>
      <c r="T194" s="3">
        <f>MAX(0,MIN(T$60,$Q194-SUM($R194:S194)))</f>
        <v>0.75</v>
      </c>
      <c r="U194" s="3">
        <f>MAX(0,MIN(U$60,$Q194-SUM($R194:T194)))</f>
        <v>0</v>
      </c>
      <c r="V194" s="3">
        <f>MAX(0,MIN(V$60,$Q194-SUM($R194:U194)))</f>
        <v>2</v>
      </c>
      <c r="W194" s="3">
        <f>MAX(0,MIN(W$60,$Q194-SUM($R194:V194)))</f>
        <v>0</v>
      </c>
      <c r="X194" s="3">
        <f>MAX(0,MIN(X$60,$Q194-SUM($R194:W194)))</f>
        <v>0.19008047523673666</v>
      </c>
      <c r="Z194" s="9">
        <f t="shared" si="42"/>
        <v>129</v>
      </c>
      <c r="AA194" s="3">
        <f t="shared" si="43"/>
        <v>2.9400804752367367</v>
      </c>
      <c r="AB194" s="3">
        <f t="shared" ref="AB194:AB257" si="46">R194</f>
        <v>0</v>
      </c>
      <c r="AC194" s="3">
        <f>MAX(0,MIN(AC$60,$AA194-SUM($AB194:AB194)))</f>
        <v>0.9</v>
      </c>
      <c r="AD194" s="3">
        <f>MAX(0,MIN(AD$60,$AA194-SUM($AB194:AC194)))</f>
        <v>0.75</v>
      </c>
      <c r="AE194" s="3">
        <f>MAX(0,MIN(AE$60,$AA194-SUM($AB194:AD194)))</f>
        <v>0</v>
      </c>
      <c r="AF194" s="3">
        <f>MAX(0,MIN(AF$60,$AA194-SUM($AB194:AE194)))</f>
        <v>1.2900804752367367</v>
      </c>
      <c r="AG194" s="3">
        <f>MAX(0,MIN(AG$60,$AA194-SUM($AB194:AF194)))</f>
        <v>0</v>
      </c>
      <c r="AH194" s="3">
        <f>MAX(0,MIN(AH$60,$AA194-SUM($AB194:AG194)))</f>
        <v>0</v>
      </c>
    </row>
    <row r="195" spans="12:34" x14ac:dyDescent="0.25">
      <c r="L195" s="8">
        <f t="shared" si="44"/>
        <v>130</v>
      </c>
      <c r="M195" s="2">
        <v>16.475629000000016</v>
      </c>
      <c r="N195" s="2">
        <v>5.5038815442184939E-2</v>
      </c>
      <c r="P195" s="9">
        <f t="shared" si="45"/>
        <v>130</v>
      </c>
      <c r="Q195" s="3">
        <f t="shared" ref="Q195:Q258" si="47">((M195-M$58)*(Q$60/M$60)+M$58)*(Q$59/M$59)</f>
        <v>2.9371809071126527</v>
      </c>
      <c r="R195" s="3">
        <f t="shared" ref="R195:R258" si="48">MIN(Q195,N195*(R$60/N$60))</f>
        <v>0</v>
      </c>
      <c r="S195" s="3">
        <f>MAX(0,MIN(S$60,$Q195-SUM($R195:R195)))</f>
        <v>0</v>
      </c>
      <c r="T195" s="3">
        <f>MAX(0,MIN(T$60,$Q195-SUM($R195:S195)))</f>
        <v>0.75</v>
      </c>
      <c r="U195" s="3">
        <f>MAX(0,MIN(U$60,$Q195-SUM($R195:T195)))</f>
        <v>0</v>
      </c>
      <c r="V195" s="3">
        <f>MAX(0,MIN(V$60,$Q195-SUM($R195:U195)))</f>
        <v>2</v>
      </c>
      <c r="W195" s="3">
        <f>MAX(0,MIN(W$60,$Q195-SUM($R195:V195)))</f>
        <v>0</v>
      </c>
      <c r="X195" s="3">
        <f>MAX(0,MIN(X$60,$Q195-SUM($R195:W195)))</f>
        <v>0.18718090711265267</v>
      </c>
      <c r="Z195" s="9">
        <f t="shared" ref="Z195:Z258" si="49">P195</f>
        <v>130</v>
      </c>
      <c r="AA195" s="3">
        <f t="shared" ref="AA195:AA258" si="50">Q195</f>
        <v>2.9371809071126527</v>
      </c>
      <c r="AB195" s="3">
        <f t="shared" si="46"/>
        <v>0</v>
      </c>
      <c r="AC195" s="3">
        <f>MAX(0,MIN(AC$60,$AA195-SUM($AB195:AB195)))</f>
        <v>0.9</v>
      </c>
      <c r="AD195" s="3">
        <f>MAX(0,MIN(AD$60,$AA195-SUM($AB195:AC195)))</f>
        <v>0.75</v>
      </c>
      <c r="AE195" s="3">
        <f>MAX(0,MIN(AE$60,$AA195-SUM($AB195:AD195)))</f>
        <v>0</v>
      </c>
      <c r="AF195" s="3">
        <f>MAX(0,MIN(AF$60,$AA195-SUM($AB195:AE195)))</f>
        <v>1.2871809071126528</v>
      </c>
      <c r="AG195" s="3">
        <f>MAX(0,MIN(AG$60,$AA195-SUM($AB195:AF195)))</f>
        <v>0</v>
      </c>
      <c r="AH195" s="3">
        <f>MAX(0,MIN(AH$60,$AA195-SUM($AB195:AG195)))</f>
        <v>0</v>
      </c>
    </row>
    <row r="196" spans="12:34" x14ac:dyDescent="0.25">
      <c r="L196" s="8">
        <f t="shared" ref="L196:L259" si="51">L195+1</f>
        <v>131</v>
      </c>
      <c r="M196" s="2">
        <v>16.272280000000013</v>
      </c>
      <c r="N196" s="2">
        <v>6.216324423778976E-2</v>
      </c>
      <c r="P196" s="9">
        <f t="shared" si="45"/>
        <v>131</v>
      </c>
      <c r="Q196" s="3">
        <f t="shared" si="47"/>
        <v>2.8987613933011938</v>
      </c>
      <c r="R196" s="3">
        <f t="shared" si="48"/>
        <v>0</v>
      </c>
      <c r="S196" s="3">
        <f>MAX(0,MIN(S$60,$Q196-SUM($R196:R196)))</f>
        <v>0</v>
      </c>
      <c r="T196" s="3">
        <f>MAX(0,MIN(T$60,$Q196-SUM($R196:S196)))</f>
        <v>0.75</v>
      </c>
      <c r="U196" s="3">
        <f>MAX(0,MIN(U$60,$Q196-SUM($R196:T196)))</f>
        <v>0</v>
      </c>
      <c r="V196" s="3">
        <f>MAX(0,MIN(V$60,$Q196-SUM($R196:U196)))</f>
        <v>2</v>
      </c>
      <c r="W196" s="3">
        <f>MAX(0,MIN(W$60,$Q196-SUM($R196:V196)))</f>
        <v>0</v>
      </c>
      <c r="X196" s="3">
        <f>MAX(0,MIN(X$60,$Q196-SUM($R196:W196)))</f>
        <v>0.14876139330119376</v>
      </c>
      <c r="Z196" s="9">
        <f t="shared" si="49"/>
        <v>131</v>
      </c>
      <c r="AA196" s="3">
        <f t="shared" si="50"/>
        <v>2.8987613933011938</v>
      </c>
      <c r="AB196" s="3">
        <f t="shared" si="46"/>
        <v>0</v>
      </c>
      <c r="AC196" s="3">
        <f>MAX(0,MIN(AC$60,$AA196-SUM($AB196:AB196)))</f>
        <v>0.9</v>
      </c>
      <c r="AD196" s="3">
        <f>MAX(0,MIN(AD$60,$AA196-SUM($AB196:AC196)))</f>
        <v>0.75</v>
      </c>
      <c r="AE196" s="3">
        <f>MAX(0,MIN(AE$60,$AA196-SUM($AB196:AD196)))</f>
        <v>0</v>
      </c>
      <c r="AF196" s="3">
        <f>MAX(0,MIN(AF$60,$AA196-SUM($AB196:AE196)))</f>
        <v>1.2487613933011938</v>
      </c>
      <c r="AG196" s="3">
        <f>MAX(0,MIN(AG$60,$AA196-SUM($AB196:AF196)))</f>
        <v>0</v>
      </c>
      <c r="AH196" s="3">
        <f>MAX(0,MIN(AH$60,$AA196-SUM($AB196:AG196)))</f>
        <v>0</v>
      </c>
    </row>
    <row r="197" spans="12:34" x14ac:dyDescent="0.25">
      <c r="L197" s="8">
        <f t="shared" si="51"/>
        <v>132</v>
      </c>
      <c r="M197" s="2">
        <v>16.26076999999999</v>
      </c>
      <c r="N197" s="2">
        <v>6.6254357994667987E-2</v>
      </c>
      <c r="P197" s="9">
        <f t="shared" si="45"/>
        <v>132</v>
      </c>
      <c r="Q197" s="3">
        <f t="shared" si="47"/>
        <v>2.8965867644415937</v>
      </c>
      <c r="R197" s="3">
        <f t="shared" si="48"/>
        <v>0</v>
      </c>
      <c r="S197" s="3">
        <f>MAX(0,MIN(S$60,$Q197-SUM($R197:R197)))</f>
        <v>0</v>
      </c>
      <c r="T197" s="3">
        <f>MAX(0,MIN(T$60,$Q197-SUM($R197:S197)))</f>
        <v>0.75</v>
      </c>
      <c r="U197" s="3">
        <f>MAX(0,MIN(U$60,$Q197-SUM($R197:T197)))</f>
        <v>0</v>
      </c>
      <c r="V197" s="3">
        <f>MAX(0,MIN(V$60,$Q197-SUM($R197:U197)))</f>
        <v>2</v>
      </c>
      <c r="W197" s="3">
        <f>MAX(0,MIN(W$60,$Q197-SUM($R197:V197)))</f>
        <v>0</v>
      </c>
      <c r="X197" s="3">
        <f>MAX(0,MIN(X$60,$Q197-SUM($R197:W197)))</f>
        <v>0.14658676444159369</v>
      </c>
      <c r="Z197" s="9">
        <f t="shared" si="49"/>
        <v>132</v>
      </c>
      <c r="AA197" s="3">
        <f t="shared" si="50"/>
        <v>2.8965867644415937</v>
      </c>
      <c r="AB197" s="3">
        <f t="shared" si="46"/>
        <v>0</v>
      </c>
      <c r="AC197" s="3">
        <f>MAX(0,MIN(AC$60,$AA197-SUM($AB197:AB197)))</f>
        <v>0.9</v>
      </c>
      <c r="AD197" s="3">
        <f>MAX(0,MIN(AD$60,$AA197-SUM($AB197:AC197)))</f>
        <v>0.75</v>
      </c>
      <c r="AE197" s="3">
        <f>MAX(0,MIN(AE$60,$AA197-SUM($AB197:AD197)))</f>
        <v>0</v>
      </c>
      <c r="AF197" s="3">
        <f>MAX(0,MIN(AF$60,$AA197-SUM($AB197:AE197)))</f>
        <v>1.2465867644415938</v>
      </c>
      <c r="AG197" s="3">
        <f>MAX(0,MIN(AG$60,$AA197-SUM($AB197:AF197)))</f>
        <v>0</v>
      </c>
      <c r="AH197" s="3">
        <f>MAX(0,MIN(AH$60,$AA197-SUM($AB197:AG197)))</f>
        <v>0</v>
      </c>
    </row>
    <row r="198" spans="12:34" x14ac:dyDescent="0.25">
      <c r="L198" s="8">
        <f t="shared" si="51"/>
        <v>133</v>
      </c>
      <c r="M198" s="2">
        <v>16.214729000000005</v>
      </c>
      <c r="N198" s="2">
        <v>7.1654582797081201E-2</v>
      </c>
      <c r="P198" s="9">
        <f t="shared" si="45"/>
        <v>133</v>
      </c>
      <c r="Q198" s="3">
        <f t="shared" si="47"/>
        <v>2.8878880600693435</v>
      </c>
      <c r="R198" s="3">
        <f t="shared" si="48"/>
        <v>0</v>
      </c>
      <c r="S198" s="3">
        <f>MAX(0,MIN(S$60,$Q198-SUM($R198:R198)))</f>
        <v>0</v>
      </c>
      <c r="T198" s="3">
        <f>MAX(0,MIN(T$60,$Q198-SUM($R198:S198)))</f>
        <v>0.75</v>
      </c>
      <c r="U198" s="3">
        <f>MAX(0,MIN(U$60,$Q198-SUM($R198:T198)))</f>
        <v>0</v>
      </c>
      <c r="V198" s="3">
        <f>MAX(0,MIN(V$60,$Q198-SUM($R198:U198)))</f>
        <v>2</v>
      </c>
      <c r="W198" s="3">
        <f>MAX(0,MIN(W$60,$Q198-SUM($R198:V198)))</f>
        <v>0</v>
      </c>
      <c r="X198" s="3">
        <f>MAX(0,MIN(X$60,$Q198-SUM($R198:W198)))</f>
        <v>0.13788806006934351</v>
      </c>
      <c r="Z198" s="9">
        <f t="shared" si="49"/>
        <v>133</v>
      </c>
      <c r="AA198" s="3">
        <f t="shared" si="50"/>
        <v>2.8878880600693435</v>
      </c>
      <c r="AB198" s="3">
        <f t="shared" si="46"/>
        <v>0</v>
      </c>
      <c r="AC198" s="3">
        <f>MAX(0,MIN(AC$60,$AA198-SUM($AB198:AB198)))</f>
        <v>0.9</v>
      </c>
      <c r="AD198" s="3">
        <f>MAX(0,MIN(AD$60,$AA198-SUM($AB198:AC198)))</f>
        <v>0.75</v>
      </c>
      <c r="AE198" s="3">
        <f>MAX(0,MIN(AE$60,$AA198-SUM($AB198:AD198)))</f>
        <v>0</v>
      </c>
      <c r="AF198" s="3">
        <f>MAX(0,MIN(AF$60,$AA198-SUM($AB198:AE198)))</f>
        <v>1.2378880600693436</v>
      </c>
      <c r="AG198" s="3">
        <f>MAX(0,MIN(AG$60,$AA198-SUM($AB198:AF198)))</f>
        <v>0</v>
      </c>
      <c r="AH198" s="3">
        <f>MAX(0,MIN(AH$60,$AA198-SUM($AB198:AG198)))</f>
        <v>0</v>
      </c>
    </row>
    <row r="199" spans="12:34" x14ac:dyDescent="0.25">
      <c r="L199" s="8">
        <f t="shared" si="51"/>
        <v>134</v>
      </c>
      <c r="M199" s="2">
        <v>16.176361000000007</v>
      </c>
      <c r="N199" s="2">
        <v>7.4525508866693554E-2</v>
      </c>
      <c r="P199" s="9">
        <f t="shared" si="45"/>
        <v>134</v>
      </c>
      <c r="Q199" s="3">
        <f t="shared" si="47"/>
        <v>2.8806390452921966</v>
      </c>
      <c r="R199" s="3">
        <f t="shared" si="48"/>
        <v>0</v>
      </c>
      <c r="S199" s="3">
        <f>MAX(0,MIN(S$60,$Q199-SUM($R199:R199)))</f>
        <v>0</v>
      </c>
      <c r="T199" s="3">
        <f>MAX(0,MIN(T$60,$Q199-SUM($R199:S199)))</f>
        <v>0.75</v>
      </c>
      <c r="U199" s="3">
        <f>MAX(0,MIN(U$60,$Q199-SUM($R199:T199)))</f>
        <v>0</v>
      </c>
      <c r="V199" s="3">
        <f>MAX(0,MIN(V$60,$Q199-SUM($R199:U199)))</f>
        <v>2</v>
      </c>
      <c r="W199" s="3">
        <f>MAX(0,MIN(W$60,$Q199-SUM($R199:V199)))</f>
        <v>0</v>
      </c>
      <c r="X199" s="3">
        <f>MAX(0,MIN(X$60,$Q199-SUM($R199:W199)))</f>
        <v>0.13063904529219661</v>
      </c>
      <c r="Z199" s="9">
        <f t="shared" si="49"/>
        <v>134</v>
      </c>
      <c r="AA199" s="3">
        <f t="shared" si="50"/>
        <v>2.8806390452921966</v>
      </c>
      <c r="AB199" s="3">
        <f t="shared" si="46"/>
        <v>0</v>
      </c>
      <c r="AC199" s="3">
        <f>MAX(0,MIN(AC$60,$AA199-SUM($AB199:AB199)))</f>
        <v>0.9</v>
      </c>
      <c r="AD199" s="3">
        <f>MAX(0,MIN(AD$60,$AA199-SUM($AB199:AC199)))</f>
        <v>0.75</v>
      </c>
      <c r="AE199" s="3">
        <f>MAX(0,MIN(AE$60,$AA199-SUM($AB199:AD199)))</f>
        <v>0</v>
      </c>
      <c r="AF199" s="3">
        <f>MAX(0,MIN(AF$60,$AA199-SUM($AB199:AE199)))</f>
        <v>1.2306390452921967</v>
      </c>
      <c r="AG199" s="3">
        <f>MAX(0,MIN(AG$60,$AA199-SUM($AB199:AF199)))</f>
        <v>0</v>
      </c>
      <c r="AH199" s="3">
        <f>MAX(0,MIN(AH$60,$AA199-SUM($AB199:AG199)))</f>
        <v>0</v>
      </c>
    </row>
    <row r="200" spans="12:34" x14ac:dyDescent="0.25">
      <c r="L200" s="8">
        <f t="shared" si="51"/>
        <v>135</v>
      </c>
      <c r="M200" s="2">
        <v>16.122647000000018</v>
      </c>
      <c r="N200" s="2">
        <v>8.3789828445745021E-2</v>
      </c>
      <c r="P200" s="9">
        <f t="shared" si="45"/>
        <v>135</v>
      </c>
      <c r="Q200" s="3">
        <f t="shared" si="47"/>
        <v>2.8704906513248396</v>
      </c>
      <c r="R200" s="3">
        <f t="shared" si="48"/>
        <v>0</v>
      </c>
      <c r="S200" s="3">
        <f>MAX(0,MIN(S$60,$Q200-SUM($R200:R200)))</f>
        <v>0</v>
      </c>
      <c r="T200" s="3">
        <f>MAX(0,MIN(T$60,$Q200-SUM($R200:S200)))</f>
        <v>0.75</v>
      </c>
      <c r="U200" s="3">
        <f>MAX(0,MIN(U$60,$Q200-SUM($R200:T200)))</f>
        <v>0</v>
      </c>
      <c r="V200" s="3">
        <f>MAX(0,MIN(V$60,$Q200-SUM($R200:U200)))</f>
        <v>2</v>
      </c>
      <c r="W200" s="3">
        <f>MAX(0,MIN(W$60,$Q200-SUM($R200:V200)))</f>
        <v>0</v>
      </c>
      <c r="X200" s="3">
        <f>MAX(0,MIN(X$60,$Q200-SUM($R200:W200)))</f>
        <v>0.1204906513248396</v>
      </c>
      <c r="Z200" s="9">
        <f t="shared" si="49"/>
        <v>135</v>
      </c>
      <c r="AA200" s="3">
        <f t="shared" si="50"/>
        <v>2.8704906513248396</v>
      </c>
      <c r="AB200" s="3">
        <f t="shared" si="46"/>
        <v>0</v>
      </c>
      <c r="AC200" s="3">
        <f>MAX(0,MIN(AC$60,$AA200-SUM($AB200:AB200)))</f>
        <v>0.9</v>
      </c>
      <c r="AD200" s="3">
        <f>MAX(0,MIN(AD$60,$AA200-SUM($AB200:AC200)))</f>
        <v>0.75</v>
      </c>
      <c r="AE200" s="3">
        <f>MAX(0,MIN(AE$60,$AA200-SUM($AB200:AD200)))</f>
        <v>0</v>
      </c>
      <c r="AF200" s="3">
        <f>MAX(0,MIN(AF$60,$AA200-SUM($AB200:AE200)))</f>
        <v>1.2204906513248397</v>
      </c>
      <c r="AG200" s="3">
        <f>MAX(0,MIN(AG$60,$AA200-SUM($AB200:AF200)))</f>
        <v>0</v>
      </c>
      <c r="AH200" s="3">
        <f>MAX(0,MIN(AH$60,$AA200-SUM($AB200:AG200)))</f>
        <v>0</v>
      </c>
    </row>
    <row r="201" spans="12:34" x14ac:dyDescent="0.25">
      <c r="L201" s="8">
        <f t="shared" si="51"/>
        <v>136</v>
      </c>
      <c r="M201" s="2">
        <v>16.038237999999989</v>
      </c>
      <c r="N201" s="2">
        <v>8.5569045670176758E-2</v>
      </c>
      <c r="P201" s="9">
        <f t="shared" si="45"/>
        <v>136</v>
      </c>
      <c r="Q201" s="3">
        <f t="shared" si="47"/>
        <v>2.8545429321754336</v>
      </c>
      <c r="R201" s="3">
        <f t="shared" si="48"/>
        <v>0</v>
      </c>
      <c r="S201" s="3">
        <f>MAX(0,MIN(S$60,$Q201-SUM($R201:R201)))</f>
        <v>0</v>
      </c>
      <c r="T201" s="3">
        <f>MAX(0,MIN(T$60,$Q201-SUM($R201:S201)))</f>
        <v>0.75</v>
      </c>
      <c r="U201" s="3">
        <f>MAX(0,MIN(U$60,$Q201-SUM($R201:T201)))</f>
        <v>0</v>
      </c>
      <c r="V201" s="3">
        <f>MAX(0,MIN(V$60,$Q201-SUM($R201:U201)))</f>
        <v>2</v>
      </c>
      <c r="W201" s="3">
        <f>MAX(0,MIN(W$60,$Q201-SUM($R201:V201)))</f>
        <v>0</v>
      </c>
      <c r="X201" s="3">
        <f>MAX(0,MIN(X$60,$Q201-SUM($R201:W201)))</f>
        <v>0.10454293217543364</v>
      </c>
      <c r="Z201" s="9">
        <f t="shared" si="49"/>
        <v>136</v>
      </c>
      <c r="AA201" s="3">
        <f t="shared" si="50"/>
        <v>2.8545429321754336</v>
      </c>
      <c r="AB201" s="3">
        <f t="shared" si="46"/>
        <v>0</v>
      </c>
      <c r="AC201" s="3">
        <f>MAX(0,MIN(AC$60,$AA201-SUM($AB201:AB201)))</f>
        <v>0.9</v>
      </c>
      <c r="AD201" s="3">
        <f>MAX(0,MIN(AD$60,$AA201-SUM($AB201:AC201)))</f>
        <v>0.75</v>
      </c>
      <c r="AE201" s="3">
        <f>MAX(0,MIN(AE$60,$AA201-SUM($AB201:AD201)))</f>
        <v>0</v>
      </c>
      <c r="AF201" s="3">
        <f>MAX(0,MIN(AF$60,$AA201-SUM($AB201:AE201)))</f>
        <v>1.2045429321754337</v>
      </c>
      <c r="AG201" s="3">
        <f>MAX(0,MIN(AG$60,$AA201-SUM($AB201:AF201)))</f>
        <v>0</v>
      </c>
      <c r="AH201" s="3">
        <f>MAX(0,MIN(AH$60,$AA201-SUM($AB201:AG201)))</f>
        <v>0</v>
      </c>
    </row>
    <row r="202" spans="12:34" x14ac:dyDescent="0.25">
      <c r="L202" s="8">
        <f t="shared" si="51"/>
        <v>137</v>
      </c>
      <c r="M202" s="2">
        <v>16.038237999999989</v>
      </c>
      <c r="N202" s="2">
        <v>9.1542508580830642E-2</v>
      </c>
      <c r="P202" s="9">
        <f t="shared" si="45"/>
        <v>137</v>
      </c>
      <c r="Q202" s="3">
        <f t="shared" si="47"/>
        <v>2.8545429321754336</v>
      </c>
      <c r="R202" s="3">
        <f t="shared" si="48"/>
        <v>0</v>
      </c>
      <c r="S202" s="3">
        <f>MAX(0,MIN(S$60,$Q202-SUM($R202:R202)))</f>
        <v>0</v>
      </c>
      <c r="T202" s="3">
        <f>MAX(0,MIN(T$60,$Q202-SUM($R202:S202)))</f>
        <v>0.75</v>
      </c>
      <c r="U202" s="3">
        <f>MAX(0,MIN(U$60,$Q202-SUM($R202:T202)))</f>
        <v>0</v>
      </c>
      <c r="V202" s="3">
        <f>MAX(0,MIN(V$60,$Q202-SUM($R202:U202)))</f>
        <v>2</v>
      </c>
      <c r="W202" s="3">
        <f>MAX(0,MIN(W$60,$Q202-SUM($R202:V202)))</f>
        <v>0</v>
      </c>
      <c r="X202" s="3">
        <f>MAX(0,MIN(X$60,$Q202-SUM($R202:W202)))</f>
        <v>0.10454293217543364</v>
      </c>
      <c r="Z202" s="9">
        <f t="shared" si="49"/>
        <v>137</v>
      </c>
      <c r="AA202" s="3">
        <f t="shared" si="50"/>
        <v>2.8545429321754336</v>
      </c>
      <c r="AB202" s="3">
        <f t="shared" si="46"/>
        <v>0</v>
      </c>
      <c r="AC202" s="3">
        <f>MAX(0,MIN(AC$60,$AA202-SUM($AB202:AB202)))</f>
        <v>0.9</v>
      </c>
      <c r="AD202" s="3">
        <f>MAX(0,MIN(AD$60,$AA202-SUM($AB202:AC202)))</f>
        <v>0.75</v>
      </c>
      <c r="AE202" s="3">
        <f>MAX(0,MIN(AE$60,$AA202-SUM($AB202:AD202)))</f>
        <v>0</v>
      </c>
      <c r="AF202" s="3">
        <f>MAX(0,MIN(AF$60,$AA202-SUM($AB202:AE202)))</f>
        <v>1.2045429321754337</v>
      </c>
      <c r="AG202" s="3">
        <f>MAX(0,MIN(AG$60,$AA202-SUM($AB202:AF202)))</f>
        <v>0</v>
      </c>
      <c r="AH202" s="3">
        <f>MAX(0,MIN(AH$60,$AA202-SUM($AB202:AG202)))</f>
        <v>0</v>
      </c>
    </row>
    <row r="203" spans="12:34" x14ac:dyDescent="0.25">
      <c r="L203" s="8">
        <f t="shared" si="51"/>
        <v>138</v>
      </c>
      <c r="M203" s="2">
        <v>16.011380000000003</v>
      </c>
      <c r="N203" s="2">
        <v>9.263938638428125E-2</v>
      </c>
      <c r="P203" s="9">
        <f t="shared" si="45"/>
        <v>138</v>
      </c>
      <c r="Q203" s="3">
        <f t="shared" si="47"/>
        <v>2.8494685462578846</v>
      </c>
      <c r="R203" s="3">
        <f t="shared" si="48"/>
        <v>0</v>
      </c>
      <c r="S203" s="3">
        <f>MAX(0,MIN(S$60,$Q203-SUM($R203:R203)))</f>
        <v>0</v>
      </c>
      <c r="T203" s="3">
        <f>MAX(0,MIN(T$60,$Q203-SUM($R203:S203)))</f>
        <v>0.75</v>
      </c>
      <c r="U203" s="3">
        <f>MAX(0,MIN(U$60,$Q203-SUM($R203:T203)))</f>
        <v>0</v>
      </c>
      <c r="V203" s="3">
        <f>MAX(0,MIN(V$60,$Q203-SUM($R203:U203)))</f>
        <v>2</v>
      </c>
      <c r="W203" s="3">
        <f>MAX(0,MIN(W$60,$Q203-SUM($R203:V203)))</f>
        <v>0</v>
      </c>
      <c r="X203" s="3">
        <f>MAX(0,MIN(X$60,$Q203-SUM($R203:W203)))</f>
        <v>9.9468546257884594E-2</v>
      </c>
      <c r="Z203" s="9">
        <f t="shared" si="49"/>
        <v>138</v>
      </c>
      <c r="AA203" s="3">
        <f t="shared" si="50"/>
        <v>2.8494685462578846</v>
      </c>
      <c r="AB203" s="3">
        <f t="shared" si="46"/>
        <v>0</v>
      </c>
      <c r="AC203" s="3">
        <f>MAX(0,MIN(AC$60,$AA203-SUM($AB203:AB203)))</f>
        <v>0.9</v>
      </c>
      <c r="AD203" s="3">
        <f>MAX(0,MIN(AD$60,$AA203-SUM($AB203:AC203)))</f>
        <v>0.75</v>
      </c>
      <c r="AE203" s="3">
        <f>MAX(0,MIN(AE$60,$AA203-SUM($AB203:AD203)))</f>
        <v>0</v>
      </c>
      <c r="AF203" s="3">
        <f>MAX(0,MIN(AF$60,$AA203-SUM($AB203:AE203)))</f>
        <v>1.1994685462578847</v>
      </c>
      <c r="AG203" s="3">
        <f>MAX(0,MIN(AG$60,$AA203-SUM($AB203:AF203)))</f>
        <v>0</v>
      </c>
      <c r="AH203" s="3">
        <f>MAX(0,MIN(AH$60,$AA203-SUM($AB203:AG203)))</f>
        <v>0</v>
      </c>
    </row>
    <row r="204" spans="12:34" x14ac:dyDescent="0.25">
      <c r="L204" s="8">
        <f t="shared" si="51"/>
        <v>139</v>
      </c>
      <c r="M204" s="2">
        <v>15.884767000000009</v>
      </c>
      <c r="N204" s="2">
        <v>9.6756123464703511E-2</v>
      </c>
      <c r="P204" s="9">
        <f t="shared" si="45"/>
        <v>139</v>
      </c>
      <c r="Q204" s="3">
        <f t="shared" si="47"/>
        <v>2.8255470620007213</v>
      </c>
      <c r="R204" s="3">
        <f t="shared" si="48"/>
        <v>0</v>
      </c>
      <c r="S204" s="3">
        <f>MAX(0,MIN(S$60,$Q204-SUM($R204:R204)))</f>
        <v>0</v>
      </c>
      <c r="T204" s="3">
        <f>MAX(0,MIN(T$60,$Q204-SUM($R204:S204)))</f>
        <v>0.75</v>
      </c>
      <c r="U204" s="3">
        <f>MAX(0,MIN(U$60,$Q204-SUM($R204:T204)))</f>
        <v>0</v>
      </c>
      <c r="V204" s="3">
        <f>MAX(0,MIN(V$60,$Q204-SUM($R204:U204)))</f>
        <v>2</v>
      </c>
      <c r="W204" s="3">
        <f>MAX(0,MIN(W$60,$Q204-SUM($R204:V204)))</f>
        <v>0</v>
      </c>
      <c r="X204" s="3">
        <f>MAX(0,MIN(X$60,$Q204-SUM($R204:W204)))</f>
        <v>7.5547062000721255E-2</v>
      </c>
      <c r="Z204" s="9">
        <f t="shared" si="49"/>
        <v>139</v>
      </c>
      <c r="AA204" s="3">
        <f t="shared" si="50"/>
        <v>2.8255470620007213</v>
      </c>
      <c r="AB204" s="3">
        <f t="shared" si="46"/>
        <v>0</v>
      </c>
      <c r="AC204" s="3">
        <f>MAX(0,MIN(AC$60,$AA204-SUM($AB204:AB204)))</f>
        <v>0.9</v>
      </c>
      <c r="AD204" s="3">
        <f>MAX(0,MIN(AD$60,$AA204-SUM($AB204:AC204)))</f>
        <v>0.75</v>
      </c>
      <c r="AE204" s="3">
        <f>MAX(0,MIN(AE$60,$AA204-SUM($AB204:AD204)))</f>
        <v>0</v>
      </c>
      <c r="AF204" s="3">
        <f>MAX(0,MIN(AF$60,$AA204-SUM($AB204:AE204)))</f>
        <v>1.1755470620007213</v>
      </c>
      <c r="AG204" s="3">
        <f>MAX(0,MIN(AG$60,$AA204-SUM($AB204:AF204)))</f>
        <v>0</v>
      </c>
      <c r="AH204" s="3">
        <f>MAX(0,MIN(AH$60,$AA204-SUM($AB204:AG204)))</f>
        <v>0</v>
      </c>
    </row>
    <row r="205" spans="12:34" x14ac:dyDescent="0.25">
      <c r="L205" s="8">
        <f t="shared" si="51"/>
        <v>140</v>
      </c>
      <c r="M205" s="2">
        <v>15.80035799999999</v>
      </c>
      <c r="N205" s="2">
        <v>0.10105376951405938</v>
      </c>
      <c r="P205" s="9">
        <f t="shared" si="45"/>
        <v>140</v>
      </c>
      <c r="Q205" s="3">
        <f t="shared" si="47"/>
        <v>2.8095993428513175</v>
      </c>
      <c r="R205" s="3">
        <f t="shared" si="48"/>
        <v>0</v>
      </c>
      <c r="S205" s="3">
        <f>MAX(0,MIN(S$60,$Q205-SUM($R205:R205)))</f>
        <v>0</v>
      </c>
      <c r="T205" s="3">
        <f>MAX(0,MIN(T$60,$Q205-SUM($R205:S205)))</f>
        <v>0.75</v>
      </c>
      <c r="U205" s="3">
        <f>MAX(0,MIN(U$60,$Q205-SUM($R205:T205)))</f>
        <v>0</v>
      </c>
      <c r="V205" s="3">
        <f>MAX(0,MIN(V$60,$Q205-SUM($R205:U205)))</f>
        <v>2</v>
      </c>
      <c r="W205" s="3">
        <f>MAX(0,MIN(W$60,$Q205-SUM($R205:V205)))</f>
        <v>0</v>
      </c>
      <c r="X205" s="3">
        <f>MAX(0,MIN(X$60,$Q205-SUM($R205:W205)))</f>
        <v>5.9599342851317516E-2</v>
      </c>
      <c r="Z205" s="9">
        <f t="shared" si="49"/>
        <v>140</v>
      </c>
      <c r="AA205" s="3">
        <f t="shared" si="50"/>
        <v>2.8095993428513175</v>
      </c>
      <c r="AB205" s="3">
        <f t="shared" si="46"/>
        <v>0</v>
      </c>
      <c r="AC205" s="3">
        <f>MAX(0,MIN(AC$60,$AA205-SUM($AB205:AB205)))</f>
        <v>0.9</v>
      </c>
      <c r="AD205" s="3">
        <f>MAX(0,MIN(AD$60,$AA205-SUM($AB205:AC205)))</f>
        <v>0.75</v>
      </c>
      <c r="AE205" s="3">
        <f>MAX(0,MIN(AE$60,$AA205-SUM($AB205:AD205)))</f>
        <v>0</v>
      </c>
      <c r="AF205" s="3">
        <f>MAX(0,MIN(AF$60,$AA205-SUM($AB205:AE205)))</f>
        <v>1.1595993428513176</v>
      </c>
      <c r="AG205" s="3">
        <f>MAX(0,MIN(AG$60,$AA205-SUM($AB205:AF205)))</f>
        <v>0</v>
      </c>
      <c r="AH205" s="3">
        <f>MAX(0,MIN(AH$60,$AA205-SUM($AB205:AG205)))</f>
        <v>0</v>
      </c>
    </row>
    <row r="206" spans="12:34" x14ac:dyDescent="0.25">
      <c r="L206" s="8">
        <f t="shared" si="51"/>
        <v>141</v>
      </c>
      <c r="M206" s="2">
        <v>15.761989999999997</v>
      </c>
      <c r="N206" s="2">
        <v>0.1049368163238823</v>
      </c>
      <c r="P206" s="9">
        <f t="shared" si="45"/>
        <v>141</v>
      </c>
      <c r="Q206" s="3">
        <f t="shared" si="47"/>
        <v>2.8023503280741719</v>
      </c>
      <c r="R206" s="3">
        <f t="shared" si="48"/>
        <v>0</v>
      </c>
      <c r="S206" s="3">
        <f>MAX(0,MIN(S$60,$Q206-SUM($R206:R206)))</f>
        <v>0</v>
      </c>
      <c r="T206" s="3">
        <f>MAX(0,MIN(T$60,$Q206-SUM($R206:S206)))</f>
        <v>0.75</v>
      </c>
      <c r="U206" s="3">
        <f>MAX(0,MIN(U$60,$Q206-SUM($R206:T206)))</f>
        <v>0</v>
      </c>
      <c r="V206" s="3">
        <f>MAX(0,MIN(V$60,$Q206-SUM($R206:U206)))</f>
        <v>2</v>
      </c>
      <c r="W206" s="3">
        <f>MAX(0,MIN(W$60,$Q206-SUM($R206:V206)))</f>
        <v>0</v>
      </c>
      <c r="X206" s="3">
        <f>MAX(0,MIN(X$60,$Q206-SUM($R206:W206)))</f>
        <v>5.2350328074171948E-2</v>
      </c>
      <c r="Z206" s="9">
        <f t="shared" si="49"/>
        <v>141</v>
      </c>
      <c r="AA206" s="3">
        <f t="shared" si="50"/>
        <v>2.8023503280741719</v>
      </c>
      <c r="AB206" s="3">
        <f t="shared" si="46"/>
        <v>0</v>
      </c>
      <c r="AC206" s="3">
        <f>MAX(0,MIN(AC$60,$AA206-SUM($AB206:AB206)))</f>
        <v>0.9</v>
      </c>
      <c r="AD206" s="3">
        <f>MAX(0,MIN(AD$60,$AA206-SUM($AB206:AC206)))</f>
        <v>0.75</v>
      </c>
      <c r="AE206" s="3">
        <f>MAX(0,MIN(AE$60,$AA206-SUM($AB206:AD206)))</f>
        <v>0</v>
      </c>
      <c r="AF206" s="3">
        <f>MAX(0,MIN(AF$60,$AA206-SUM($AB206:AE206)))</f>
        <v>1.152350328074172</v>
      </c>
      <c r="AG206" s="3">
        <f>MAX(0,MIN(AG$60,$AA206-SUM($AB206:AF206)))</f>
        <v>0</v>
      </c>
      <c r="AH206" s="3">
        <f>MAX(0,MIN(AH$60,$AA206-SUM($AB206:AG206)))</f>
        <v>0</v>
      </c>
    </row>
    <row r="207" spans="12:34" x14ac:dyDescent="0.25">
      <c r="L207" s="8">
        <f t="shared" si="51"/>
        <v>142</v>
      </c>
      <c r="M207" s="2">
        <v>15.742806999999999</v>
      </c>
      <c r="N207" s="2">
        <v>0.10913993056807625</v>
      </c>
      <c r="P207" s="9">
        <f t="shared" si="45"/>
        <v>142</v>
      </c>
      <c r="Q207" s="3">
        <f t="shared" si="47"/>
        <v>2.7987260096194704</v>
      </c>
      <c r="R207" s="3">
        <f t="shared" si="48"/>
        <v>0</v>
      </c>
      <c r="S207" s="3">
        <f>MAX(0,MIN(S$60,$Q207-SUM($R207:R207)))</f>
        <v>0</v>
      </c>
      <c r="T207" s="3">
        <f>MAX(0,MIN(T$60,$Q207-SUM($R207:S207)))</f>
        <v>0.75</v>
      </c>
      <c r="U207" s="3">
        <f>MAX(0,MIN(U$60,$Q207-SUM($R207:T207)))</f>
        <v>0</v>
      </c>
      <c r="V207" s="3">
        <f>MAX(0,MIN(V$60,$Q207-SUM($R207:U207)))</f>
        <v>2</v>
      </c>
      <c r="W207" s="3">
        <f>MAX(0,MIN(W$60,$Q207-SUM($R207:V207)))</f>
        <v>0</v>
      </c>
      <c r="X207" s="3">
        <f>MAX(0,MIN(X$60,$Q207-SUM($R207:W207)))</f>
        <v>4.8726009619470378E-2</v>
      </c>
      <c r="Z207" s="9">
        <f t="shared" si="49"/>
        <v>142</v>
      </c>
      <c r="AA207" s="3">
        <f t="shared" si="50"/>
        <v>2.7987260096194704</v>
      </c>
      <c r="AB207" s="3">
        <f t="shared" si="46"/>
        <v>0</v>
      </c>
      <c r="AC207" s="3">
        <f>MAX(0,MIN(AC$60,$AA207-SUM($AB207:AB207)))</f>
        <v>0.9</v>
      </c>
      <c r="AD207" s="3">
        <f>MAX(0,MIN(AD$60,$AA207-SUM($AB207:AC207)))</f>
        <v>0.75</v>
      </c>
      <c r="AE207" s="3">
        <f>MAX(0,MIN(AE$60,$AA207-SUM($AB207:AD207)))</f>
        <v>0</v>
      </c>
      <c r="AF207" s="3">
        <f>MAX(0,MIN(AF$60,$AA207-SUM($AB207:AE207)))</f>
        <v>1.1487260096194705</v>
      </c>
      <c r="AG207" s="3">
        <f>MAX(0,MIN(AG$60,$AA207-SUM($AB207:AF207)))</f>
        <v>0</v>
      </c>
      <c r="AH207" s="3">
        <f>MAX(0,MIN(AH$60,$AA207-SUM($AB207:AG207)))</f>
        <v>0</v>
      </c>
    </row>
    <row r="208" spans="12:34" x14ac:dyDescent="0.25">
      <c r="L208" s="8">
        <f t="shared" si="51"/>
        <v>143</v>
      </c>
      <c r="M208" s="2">
        <v>15.669907999999992</v>
      </c>
      <c r="N208" s="2">
        <v>0.11430107849505368</v>
      </c>
      <c r="P208" s="9">
        <f t="shared" si="45"/>
        <v>143</v>
      </c>
      <c r="Q208" s="3">
        <f t="shared" si="47"/>
        <v>2.784952919329664</v>
      </c>
      <c r="R208" s="3">
        <f t="shared" si="48"/>
        <v>0</v>
      </c>
      <c r="S208" s="3">
        <f>MAX(0,MIN(S$60,$Q208-SUM($R208:R208)))</f>
        <v>0</v>
      </c>
      <c r="T208" s="3">
        <f>MAX(0,MIN(T$60,$Q208-SUM($R208:S208)))</f>
        <v>0.75</v>
      </c>
      <c r="U208" s="3">
        <f>MAX(0,MIN(U$60,$Q208-SUM($R208:T208)))</f>
        <v>0</v>
      </c>
      <c r="V208" s="3">
        <f>MAX(0,MIN(V$60,$Q208-SUM($R208:U208)))</f>
        <v>2</v>
      </c>
      <c r="W208" s="3">
        <f>MAX(0,MIN(W$60,$Q208-SUM($R208:V208)))</f>
        <v>0</v>
      </c>
      <c r="X208" s="3">
        <f>MAX(0,MIN(X$60,$Q208-SUM($R208:W208)))</f>
        <v>3.4952919329664045E-2</v>
      </c>
      <c r="Z208" s="9">
        <f t="shared" si="49"/>
        <v>143</v>
      </c>
      <c r="AA208" s="3">
        <f t="shared" si="50"/>
        <v>2.784952919329664</v>
      </c>
      <c r="AB208" s="3">
        <f t="shared" si="46"/>
        <v>0</v>
      </c>
      <c r="AC208" s="3">
        <f>MAX(0,MIN(AC$60,$AA208-SUM($AB208:AB208)))</f>
        <v>0.9</v>
      </c>
      <c r="AD208" s="3">
        <f>MAX(0,MIN(AD$60,$AA208-SUM($AB208:AC208)))</f>
        <v>0.75</v>
      </c>
      <c r="AE208" s="3">
        <f>MAX(0,MIN(AE$60,$AA208-SUM($AB208:AD208)))</f>
        <v>0</v>
      </c>
      <c r="AF208" s="3">
        <f>MAX(0,MIN(AF$60,$AA208-SUM($AB208:AE208)))</f>
        <v>1.1349529193296641</v>
      </c>
      <c r="AG208" s="3">
        <f>MAX(0,MIN(AG$60,$AA208-SUM($AB208:AF208)))</f>
        <v>0</v>
      </c>
      <c r="AH208" s="3">
        <f>MAX(0,MIN(AH$60,$AA208-SUM($AB208:AG208)))</f>
        <v>0</v>
      </c>
    </row>
    <row r="209" spans="12:34" x14ac:dyDescent="0.25">
      <c r="L209" s="8">
        <f t="shared" si="51"/>
        <v>144</v>
      </c>
      <c r="M209" s="2">
        <v>15.547132000000005</v>
      </c>
      <c r="N209" s="2">
        <v>0.12353031026441752</v>
      </c>
      <c r="P209" s="9">
        <f t="shared" si="45"/>
        <v>144</v>
      </c>
      <c r="Q209" s="3">
        <f t="shared" si="47"/>
        <v>2.7617563743369908</v>
      </c>
      <c r="R209" s="3">
        <f t="shared" si="48"/>
        <v>0</v>
      </c>
      <c r="S209" s="3">
        <f>MAX(0,MIN(S$60,$Q209-SUM($R209:R209)))</f>
        <v>0</v>
      </c>
      <c r="T209" s="3">
        <f>MAX(0,MIN(T$60,$Q209-SUM($R209:S209)))</f>
        <v>0.75</v>
      </c>
      <c r="U209" s="3">
        <f>MAX(0,MIN(U$60,$Q209-SUM($R209:T209)))</f>
        <v>0</v>
      </c>
      <c r="V209" s="3">
        <f>MAX(0,MIN(V$60,$Q209-SUM($R209:U209)))</f>
        <v>2</v>
      </c>
      <c r="W209" s="3">
        <f>MAX(0,MIN(W$60,$Q209-SUM($R209:V209)))</f>
        <v>0</v>
      </c>
      <c r="X209" s="3">
        <f>MAX(0,MIN(X$60,$Q209-SUM($R209:W209)))</f>
        <v>1.1756374336990838E-2</v>
      </c>
      <c r="Z209" s="9">
        <f t="shared" si="49"/>
        <v>144</v>
      </c>
      <c r="AA209" s="3">
        <f t="shared" si="50"/>
        <v>2.7617563743369908</v>
      </c>
      <c r="AB209" s="3">
        <f t="shared" si="46"/>
        <v>0</v>
      </c>
      <c r="AC209" s="3">
        <f>MAX(0,MIN(AC$60,$AA209-SUM($AB209:AB209)))</f>
        <v>0.9</v>
      </c>
      <c r="AD209" s="3">
        <f>MAX(0,MIN(AD$60,$AA209-SUM($AB209:AC209)))</f>
        <v>0.75</v>
      </c>
      <c r="AE209" s="3">
        <f>MAX(0,MIN(AE$60,$AA209-SUM($AB209:AD209)))</f>
        <v>0</v>
      </c>
      <c r="AF209" s="3">
        <f>MAX(0,MIN(AF$60,$AA209-SUM($AB209:AE209)))</f>
        <v>1.1117563743369909</v>
      </c>
      <c r="AG209" s="3">
        <f>MAX(0,MIN(AG$60,$AA209-SUM($AB209:AF209)))</f>
        <v>0</v>
      </c>
      <c r="AH209" s="3">
        <f>MAX(0,MIN(AH$60,$AA209-SUM($AB209:AG209)))</f>
        <v>0</v>
      </c>
    </row>
    <row r="210" spans="12:34" x14ac:dyDescent="0.25">
      <c r="L210" s="8">
        <f t="shared" si="51"/>
        <v>145</v>
      </c>
      <c r="M210" s="2">
        <v>15.516436999999998</v>
      </c>
      <c r="N210" s="2">
        <v>0.12431020469592681</v>
      </c>
      <c r="P210" s="9">
        <f t="shared" si="45"/>
        <v>145</v>
      </c>
      <c r="Q210" s="3">
        <f t="shared" si="47"/>
        <v>2.7559570491549494</v>
      </c>
      <c r="R210" s="3">
        <f t="shared" si="48"/>
        <v>0</v>
      </c>
      <c r="S210" s="3">
        <f>MAX(0,MIN(S$60,$Q210-SUM($R210:R210)))</f>
        <v>0</v>
      </c>
      <c r="T210" s="3">
        <f>MAX(0,MIN(T$60,$Q210-SUM($R210:S210)))</f>
        <v>0.75</v>
      </c>
      <c r="U210" s="3">
        <f>MAX(0,MIN(U$60,$Q210-SUM($R210:T210)))</f>
        <v>0</v>
      </c>
      <c r="V210" s="3">
        <f>MAX(0,MIN(V$60,$Q210-SUM($R210:U210)))</f>
        <v>2</v>
      </c>
      <c r="W210" s="3">
        <f>MAX(0,MIN(W$60,$Q210-SUM($R210:V210)))</f>
        <v>0</v>
      </c>
      <c r="X210" s="3">
        <f>MAX(0,MIN(X$60,$Q210-SUM($R210:W210)))</f>
        <v>5.9570491549494342E-3</v>
      </c>
      <c r="Z210" s="9">
        <f t="shared" si="49"/>
        <v>145</v>
      </c>
      <c r="AA210" s="3">
        <f t="shared" si="50"/>
        <v>2.7559570491549494</v>
      </c>
      <c r="AB210" s="3">
        <f t="shared" si="46"/>
        <v>0</v>
      </c>
      <c r="AC210" s="3">
        <f>MAX(0,MIN(AC$60,$AA210-SUM($AB210:AB210)))</f>
        <v>0.9</v>
      </c>
      <c r="AD210" s="3">
        <f>MAX(0,MIN(AD$60,$AA210-SUM($AB210:AC210)))</f>
        <v>0.75</v>
      </c>
      <c r="AE210" s="3">
        <f>MAX(0,MIN(AE$60,$AA210-SUM($AB210:AD210)))</f>
        <v>0</v>
      </c>
      <c r="AF210" s="3">
        <f>MAX(0,MIN(AF$60,$AA210-SUM($AB210:AE210)))</f>
        <v>1.1059570491549495</v>
      </c>
      <c r="AG210" s="3">
        <f>MAX(0,MIN(AG$60,$AA210-SUM($AB210:AF210)))</f>
        <v>0</v>
      </c>
      <c r="AH210" s="3">
        <f>MAX(0,MIN(AH$60,$AA210-SUM($AB210:AG210)))</f>
        <v>0</v>
      </c>
    </row>
    <row r="211" spans="12:34" x14ac:dyDescent="0.25">
      <c r="L211" s="8">
        <f t="shared" si="51"/>
        <v>146</v>
      </c>
      <c r="M211" s="2">
        <v>15.458886000000005</v>
      </c>
      <c r="N211" s="2">
        <v>0.12990960263390625</v>
      </c>
      <c r="P211" s="9">
        <f t="shared" si="45"/>
        <v>146</v>
      </c>
      <c r="Q211" s="3">
        <f t="shared" si="47"/>
        <v>2.7450837159231014</v>
      </c>
      <c r="R211" s="3">
        <f t="shared" si="48"/>
        <v>0</v>
      </c>
      <c r="S211" s="3">
        <f>MAX(0,MIN(S$60,$Q211-SUM($R211:R211)))</f>
        <v>0</v>
      </c>
      <c r="T211" s="3">
        <f>MAX(0,MIN(T$60,$Q211-SUM($R211:S211)))</f>
        <v>0.75</v>
      </c>
      <c r="U211" s="3">
        <f>MAX(0,MIN(U$60,$Q211-SUM($R211:T211)))</f>
        <v>0</v>
      </c>
      <c r="V211" s="3">
        <f>MAX(0,MIN(V$60,$Q211-SUM($R211:U211)))</f>
        <v>1.9950837159231014</v>
      </c>
      <c r="W211" s="3">
        <f>MAX(0,MIN(W$60,$Q211-SUM($R211:V211)))</f>
        <v>0</v>
      </c>
      <c r="X211" s="3">
        <f>MAX(0,MIN(X$60,$Q211-SUM($R211:W211)))</f>
        <v>0</v>
      </c>
      <c r="Z211" s="9">
        <f t="shared" si="49"/>
        <v>146</v>
      </c>
      <c r="AA211" s="3">
        <f t="shared" si="50"/>
        <v>2.7450837159231014</v>
      </c>
      <c r="AB211" s="3">
        <f t="shared" si="46"/>
        <v>0</v>
      </c>
      <c r="AC211" s="3">
        <f>MAX(0,MIN(AC$60,$AA211-SUM($AB211:AB211)))</f>
        <v>0.9</v>
      </c>
      <c r="AD211" s="3">
        <f>MAX(0,MIN(AD$60,$AA211-SUM($AB211:AC211)))</f>
        <v>0.75</v>
      </c>
      <c r="AE211" s="3">
        <f>MAX(0,MIN(AE$60,$AA211-SUM($AB211:AD211)))</f>
        <v>0</v>
      </c>
      <c r="AF211" s="3">
        <f>MAX(0,MIN(AF$60,$AA211-SUM($AB211:AE211)))</f>
        <v>1.0950837159231015</v>
      </c>
      <c r="AG211" s="3">
        <f>MAX(0,MIN(AG$60,$AA211-SUM($AB211:AF211)))</f>
        <v>0</v>
      </c>
      <c r="AH211" s="3">
        <f>MAX(0,MIN(AH$60,$AA211-SUM($AB211:AG211)))</f>
        <v>0</v>
      </c>
    </row>
    <row r="212" spans="12:34" x14ac:dyDescent="0.25">
      <c r="L212" s="8">
        <f t="shared" si="51"/>
        <v>147</v>
      </c>
      <c r="M212" s="2">
        <v>15.432029000000014</v>
      </c>
      <c r="N212" s="2">
        <v>0.13013861974900601</v>
      </c>
      <c r="P212" s="9">
        <f t="shared" si="45"/>
        <v>147</v>
      </c>
      <c r="Q212" s="3">
        <f t="shared" si="47"/>
        <v>2.7400095189394236</v>
      </c>
      <c r="R212" s="3">
        <f t="shared" si="48"/>
        <v>0</v>
      </c>
      <c r="S212" s="3">
        <f>MAX(0,MIN(S$60,$Q212-SUM($R212:R212)))</f>
        <v>0</v>
      </c>
      <c r="T212" s="3">
        <f>MAX(0,MIN(T$60,$Q212-SUM($R212:S212)))</f>
        <v>0.75</v>
      </c>
      <c r="U212" s="3">
        <f>MAX(0,MIN(U$60,$Q212-SUM($R212:T212)))</f>
        <v>0</v>
      </c>
      <c r="V212" s="3">
        <f>MAX(0,MIN(V$60,$Q212-SUM($R212:U212)))</f>
        <v>1.9900095189394236</v>
      </c>
      <c r="W212" s="3">
        <f>MAX(0,MIN(W$60,$Q212-SUM($R212:V212)))</f>
        <v>0</v>
      </c>
      <c r="X212" s="3">
        <f>MAX(0,MIN(X$60,$Q212-SUM($R212:W212)))</f>
        <v>0</v>
      </c>
      <c r="Z212" s="9">
        <f t="shared" si="49"/>
        <v>147</v>
      </c>
      <c r="AA212" s="3">
        <f t="shared" si="50"/>
        <v>2.7400095189394236</v>
      </c>
      <c r="AB212" s="3">
        <f t="shared" si="46"/>
        <v>0</v>
      </c>
      <c r="AC212" s="3">
        <f>MAX(0,MIN(AC$60,$AA212-SUM($AB212:AB212)))</f>
        <v>0.9</v>
      </c>
      <c r="AD212" s="3">
        <f>MAX(0,MIN(AD$60,$AA212-SUM($AB212:AC212)))</f>
        <v>0.75</v>
      </c>
      <c r="AE212" s="3">
        <f>MAX(0,MIN(AE$60,$AA212-SUM($AB212:AD212)))</f>
        <v>0</v>
      </c>
      <c r="AF212" s="3">
        <f>MAX(0,MIN(AF$60,$AA212-SUM($AB212:AE212)))</f>
        <v>1.0900095189394237</v>
      </c>
      <c r="AG212" s="3">
        <f>MAX(0,MIN(AG$60,$AA212-SUM($AB212:AF212)))</f>
        <v>0</v>
      </c>
      <c r="AH212" s="3">
        <f>MAX(0,MIN(AH$60,$AA212-SUM($AB212:AG212)))</f>
        <v>0</v>
      </c>
    </row>
    <row r="213" spans="12:34" x14ac:dyDescent="0.25">
      <c r="L213" s="8">
        <f t="shared" si="51"/>
        <v>148</v>
      </c>
      <c r="M213" s="2">
        <v>15.347620000000004</v>
      </c>
      <c r="N213" s="2">
        <v>0.13133436884375702</v>
      </c>
      <c r="P213" s="9">
        <f t="shared" si="45"/>
        <v>148</v>
      </c>
      <c r="Q213" s="3">
        <f t="shared" si="47"/>
        <v>2.7240617997900216</v>
      </c>
      <c r="R213" s="3">
        <f t="shared" si="48"/>
        <v>0</v>
      </c>
      <c r="S213" s="3">
        <f>MAX(0,MIN(S$60,$Q213-SUM($R213:R213)))</f>
        <v>0</v>
      </c>
      <c r="T213" s="3">
        <f>MAX(0,MIN(T$60,$Q213-SUM($R213:S213)))</f>
        <v>0.75</v>
      </c>
      <c r="U213" s="3">
        <f>MAX(0,MIN(U$60,$Q213-SUM($R213:T213)))</f>
        <v>0</v>
      </c>
      <c r="V213" s="3">
        <f>MAX(0,MIN(V$60,$Q213-SUM($R213:U213)))</f>
        <v>1.9740617997900216</v>
      </c>
      <c r="W213" s="3">
        <f>MAX(0,MIN(W$60,$Q213-SUM($R213:V213)))</f>
        <v>0</v>
      </c>
      <c r="X213" s="3">
        <f>MAX(0,MIN(X$60,$Q213-SUM($R213:W213)))</f>
        <v>0</v>
      </c>
      <c r="Z213" s="9">
        <f t="shared" si="49"/>
        <v>148</v>
      </c>
      <c r="AA213" s="3">
        <f t="shared" si="50"/>
        <v>2.7240617997900216</v>
      </c>
      <c r="AB213" s="3">
        <f t="shared" si="46"/>
        <v>0</v>
      </c>
      <c r="AC213" s="3">
        <f>MAX(0,MIN(AC$60,$AA213-SUM($AB213:AB213)))</f>
        <v>0.9</v>
      </c>
      <c r="AD213" s="3">
        <f>MAX(0,MIN(AD$60,$AA213-SUM($AB213:AC213)))</f>
        <v>0.75</v>
      </c>
      <c r="AE213" s="3">
        <f>MAX(0,MIN(AE$60,$AA213-SUM($AB213:AD213)))</f>
        <v>0</v>
      </c>
      <c r="AF213" s="3">
        <f>MAX(0,MIN(AF$60,$AA213-SUM($AB213:AE213)))</f>
        <v>1.0740617997900217</v>
      </c>
      <c r="AG213" s="3">
        <f>MAX(0,MIN(AG$60,$AA213-SUM($AB213:AF213)))</f>
        <v>0</v>
      </c>
      <c r="AH213" s="3">
        <f>MAX(0,MIN(AH$60,$AA213-SUM($AB213:AG213)))</f>
        <v>0</v>
      </c>
    </row>
    <row r="214" spans="12:34" x14ac:dyDescent="0.25">
      <c r="L214" s="8">
        <f t="shared" si="51"/>
        <v>149</v>
      </c>
      <c r="M214" s="2">
        <v>15.240189999999991</v>
      </c>
      <c r="N214" s="2">
        <v>0.13555279537852297</v>
      </c>
      <c r="P214" s="9">
        <f t="shared" si="45"/>
        <v>149</v>
      </c>
      <c r="Q214" s="3">
        <f t="shared" si="47"/>
        <v>2.7037646339875563</v>
      </c>
      <c r="R214" s="3">
        <f t="shared" si="48"/>
        <v>0</v>
      </c>
      <c r="S214" s="3">
        <f>MAX(0,MIN(S$60,$Q214-SUM($R214:R214)))</f>
        <v>0</v>
      </c>
      <c r="T214" s="3">
        <f>MAX(0,MIN(T$60,$Q214-SUM($R214:S214)))</f>
        <v>0.75</v>
      </c>
      <c r="U214" s="3">
        <f>MAX(0,MIN(U$60,$Q214-SUM($R214:T214)))</f>
        <v>0</v>
      </c>
      <c r="V214" s="3">
        <f>MAX(0,MIN(V$60,$Q214-SUM($R214:U214)))</f>
        <v>1.9537646339875563</v>
      </c>
      <c r="W214" s="3">
        <f>MAX(0,MIN(W$60,$Q214-SUM($R214:V214)))</f>
        <v>0</v>
      </c>
      <c r="X214" s="3">
        <f>MAX(0,MIN(X$60,$Q214-SUM($R214:W214)))</f>
        <v>0</v>
      </c>
      <c r="Z214" s="9">
        <f t="shared" si="49"/>
        <v>149</v>
      </c>
      <c r="AA214" s="3">
        <f t="shared" si="50"/>
        <v>2.7037646339875563</v>
      </c>
      <c r="AB214" s="3">
        <f t="shared" si="46"/>
        <v>0</v>
      </c>
      <c r="AC214" s="3">
        <f>MAX(0,MIN(AC$60,$AA214-SUM($AB214:AB214)))</f>
        <v>0.9</v>
      </c>
      <c r="AD214" s="3">
        <f>MAX(0,MIN(AD$60,$AA214-SUM($AB214:AC214)))</f>
        <v>0.75</v>
      </c>
      <c r="AE214" s="3">
        <f>MAX(0,MIN(AE$60,$AA214-SUM($AB214:AD214)))</f>
        <v>0</v>
      </c>
      <c r="AF214" s="3">
        <f>MAX(0,MIN(AF$60,$AA214-SUM($AB214:AE214)))</f>
        <v>1.0537646339875564</v>
      </c>
      <c r="AG214" s="3">
        <f>MAX(0,MIN(AG$60,$AA214-SUM($AB214:AF214)))</f>
        <v>0</v>
      </c>
      <c r="AH214" s="3">
        <f>MAX(0,MIN(AH$60,$AA214-SUM($AB214:AG214)))</f>
        <v>0</v>
      </c>
    </row>
    <row r="215" spans="12:34" x14ac:dyDescent="0.25">
      <c r="L215" s="8">
        <f t="shared" si="51"/>
        <v>150</v>
      </c>
      <c r="M215" s="2">
        <v>15.22100599999999</v>
      </c>
      <c r="N215" s="2">
        <v>0.13573703748942145</v>
      </c>
      <c r="P215" s="9">
        <f t="shared" si="45"/>
        <v>150</v>
      </c>
      <c r="Q215" s="3">
        <f t="shared" si="47"/>
        <v>2.7001401265989831</v>
      </c>
      <c r="R215" s="3">
        <f t="shared" si="48"/>
        <v>0</v>
      </c>
      <c r="S215" s="3">
        <f>MAX(0,MIN(S$60,$Q215-SUM($R215:R215)))</f>
        <v>0</v>
      </c>
      <c r="T215" s="3">
        <f>MAX(0,MIN(T$60,$Q215-SUM($R215:S215)))</f>
        <v>0.75</v>
      </c>
      <c r="U215" s="3">
        <f>MAX(0,MIN(U$60,$Q215-SUM($R215:T215)))</f>
        <v>0</v>
      </c>
      <c r="V215" s="3">
        <f>MAX(0,MIN(V$60,$Q215-SUM($R215:U215)))</f>
        <v>1.9501401265989831</v>
      </c>
      <c r="W215" s="3">
        <f>MAX(0,MIN(W$60,$Q215-SUM($R215:V215)))</f>
        <v>0</v>
      </c>
      <c r="X215" s="3">
        <f>MAX(0,MIN(X$60,$Q215-SUM($R215:W215)))</f>
        <v>0</v>
      </c>
      <c r="Z215" s="9">
        <f t="shared" si="49"/>
        <v>150</v>
      </c>
      <c r="AA215" s="3">
        <f t="shared" si="50"/>
        <v>2.7001401265989831</v>
      </c>
      <c r="AB215" s="3">
        <f t="shared" si="46"/>
        <v>0</v>
      </c>
      <c r="AC215" s="3">
        <f>MAX(0,MIN(AC$60,$AA215-SUM($AB215:AB215)))</f>
        <v>0.9</v>
      </c>
      <c r="AD215" s="3">
        <f>MAX(0,MIN(AD$60,$AA215-SUM($AB215:AC215)))</f>
        <v>0.75</v>
      </c>
      <c r="AE215" s="3">
        <f>MAX(0,MIN(AE$60,$AA215-SUM($AB215:AD215)))</f>
        <v>0</v>
      </c>
      <c r="AF215" s="3">
        <f>MAX(0,MIN(AF$60,$AA215-SUM($AB215:AE215)))</f>
        <v>1.0501401265989831</v>
      </c>
      <c r="AG215" s="3">
        <f>MAX(0,MIN(AG$60,$AA215-SUM($AB215:AF215)))</f>
        <v>0</v>
      </c>
      <c r="AH215" s="3">
        <f>MAX(0,MIN(AH$60,$AA215-SUM($AB215:AG215)))</f>
        <v>0</v>
      </c>
    </row>
    <row r="216" spans="12:34" x14ac:dyDescent="0.25">
      <c r="L216" s="8">
        <f t="shared" si="51"/>
        <v>151</v>
      </c>
      <c r="M216" s="2">
        <v>15.171127999999991</v>
      </c>
      <c r="N216" s="2">
        <v>0.14199140075675701</v>
      </c>
      <c r="P216" s="9">
        <f t="shared" si="45"/>
        <v>151</v>
      </c>
      <c r="Q216" s="3">
        <f t="shared" si="47"/>
        <v>2.6907164829622405</v>
      </c>
      <c r="R216" s="3">
        <f t="shared" si="48"/>
        <v>0</v>
      </c>
      <c r="S216" s="3">
        <f>MAX(0,MIN(S$60,$Q216-SUM($R216:R216)))</f>
        <v>0</v>
      </c>
      <c r="T216" s="3">
        <f>MAX(0,MIN(T$60,$Q216-SUM($R216:S216)))</f>
        <v>0.75</v>
      </c>
      <c r="U216" s="3">
        <f>MAX(0,MIN(U$60,$Q216-SUM($R216:T216)))</f>
        <v>0</v>
      </c>
      <c r="V216" s="3">
        <f>MAX(0,MIN(V$60,$Q216-SUM($R216:U216)))</f>
        <v>1.9407164829622405</v>
      </c>
      <c r="W216" s="3">
        <f>MAX(0,MIN(W$60,$Q216-SUM($R216:V216)))</f>
        <v>0</v>
      </c>
      <c r="X216" s="3">
        <f>MAX(0,MIN(X$60,$Q216-SUM($R216:W216)))</f>
        <v>0</v>
      </c>
      <c r="Z216" s="9">
        <f t="shared" si="49"/>
        <v>151</v>
      </c>
      <c r="AA216" s="3">
        <f t="shared" si="50"/>
        <v>2.6907164829622405</v>
      </c>
      <c r="AB216" s="3">
        <f t="shared" si="46"/>
        <v>0</v>
      </c>
      <c r="AC216" s="3">
        <f>MAX(0,MIN(AC$60,$AA216-SUM($AB216:AB216)))</f>
        <v>0.9</v>
      </c>
      <c r="AD216" s="3">
        <f>MAX(0,MIN(AD$60,$AA216-SUM($AB216:AC216)))</f>
        <v>0.75</v>
      </c>
      <c r="AE216" s="3">
        <f>MAX(0,MIN(AE$60,$AA216-SUM($AB216:AD216)))</f>
        <v>0</v>
      </c>
      <c r="AF216" s="3">
        <f>MAX(0,MIN(AF$60,$AA216-SUM($AB216:AE216)))</f>
        <v>1.0407164829622406</v>
      </c>
      <c r="AG216" s="3">
        <f>MAX(0,MIN(AG$60,$AA216-SUM($AB216:AF216)))</f>
        <v>0</v>
      </c>
      <c r="AH216" s="3">
        <f>MAX(0,MIN(AH$60,$AA216-SUM($AB216:AG216)))</f>
        <v>0</v>
      </c>
    </row>
    <row r="217" spans="12:34" x14ac:dyDescent="0.25">
      <c r="L217" s="8">
        <f t="shared" si="51"/>
        <v>152</v>
      </c>
      <c r="M217" s="2">
        <v>15.113576999999994</v>
      </c>
      <c r="N217" s="2">
        <v>0.14693721437515225</v>
      </c>
      <c r="P217" s="9">
        <f t="shared" si="45"/>
        <v>152</v>
      </c>
      <c r="Q217" s="3">
        <f t="shared" si="47"/>
        <v>2.6798431497303925</v>
      </c>
      <c r="R217" s="3">
        <f t="shared" si="48"/>
        <v>0</v>
      </c>
      <c r="S217" s="3">
        <f>MAX(0,MIN(S$60,$Q217-SUM($R217:R217)))</f>
        <v>0</v>
      </c>
      <c r="T217" s="3">
        <f>MAX(0,MIN(T$60,$Q217-SUM($R217:S217)))</f>
        <v>0.75</v>
      </c>
      <c r="U217" s="3">
        <f>MAX(0,MIN(U$60,$Q217-SUM($R217:T217)))</f>
        <v>0</v>
      </c>
      <c r="V217" s="3">
        <f>MAX(0,MIN(V$60,$Q217-SUM($R217:U217)))</f>
        <v>1.9298431497303925</v>
      </c>
      <c r="W217" s="3">
        <f>MAX(0,MIN(W$60,$Q217-SUM($R217:V217)))</f>
        <v>0</v>
      </c>
      <c r="X217" s="3">
        <f>MAX(0,MIN(X$60,$Q217-SUM($R217:W217)))</f>
        <v>0</v>
      </c>
      <c r="Z217" s="9">
        <f t="shared" si="49"/>
        <v>152</v>
      </c>
      <c r="AA217" s="3">
        <f t="shared" si="50"/>
        <v>2.6798431497303925</v>
      </c>
      <c r="AB217" s="3">
        <f t="shared" si="46"/>
        <v>0</v>
      </c>
      <c r="AC217" s="3">
        <f>MAX(0,MIN(AC$60,$AA217-SUM($AB217:AB217)))</f>
        <v>0.9</v>
      </c>
      <c r="AD217" s="3">
        <f>MAX(0,MIN(AD$60,$AA217-SUM($AB217:AC217)))</f>
        <v>0.75</v>
      </c>
      <c r="AE217" s="3">
        <f>MAX(0,MIN(AE$60,$AA217-SUM($AB217:AD217)))</f>
        <v>0</v>
      </c>
      <c r="AF217" s="3">
        <f>MAX(0,MIN(AF$60,$AA217-SUM($AB217:AE217)))</f>
        <v>1.0298431497303926</v>
      </c>
      <c r="AG217" s="3">
        <f>MAX(0,MIN(AG$60,$AA217-SUM($AB217:AF217)))</f>
        <v>0</v>
      </c>
      <c r="AH217" s="3">
        <f>MAX(0,MIN(AH$60,$AA217-SUM($AB217:AG217)))</f>
        <v>0</v>
      </c>
    </row>
    <row r="218" spans="12:34" x14ac:dyDescent="0.25">
      <c r="L218" s="8">
        <f t="shared" si="51"/>
        <v>153</v>
      </c>
      <c r="M218" s="2">
        <v>15.086720000000012</v>
      </c>
      <c r="N218" s="2">
        <v>0.14775952343732993</v>
      </c>
      <c r="P218" s="9">
        <f t="shared" si="45"/>
        <v>153</v>
      </c>
      <c r="Q218" s="3">
        <f t="shared" si="47"/>
        <v>2.6747689527467156</v>
      </c>
      <c r="R218" s="3">
        <f t="shared" si="48"/>
        <v>0</v>
      </c>
      <c r="S218" s="3">
        <f>MAX(0,MIN(S$60,$Q218-SUM($R218:R218)))</f>
        <v>0</v>
      </c>
      <c r="T218" s="3">
        <f>MAX(0,MIN(T$60,$Q218-SUM($R218:S218)))</f>
        <v>0.75</v>
      </c>
      <c r="U218" s="3">
        <f>MAX(0,MIN(U$60,$Q218-SUM($R218:T218)))</f>
        <v>0</v>
      </c>
      <c r="V218" s="3">
        <f>MAX(0,MIN(V$60,$Q218-SUM($R218:U218)))</f>
        <v>1.9247689527467156</v>
      </c>
      <c r="W218" s="3">
        <f>MAX(0,MIN(W$60,$Q218-SUM($R218:V218)))</f>
        <v>0</v>
      </c>
      <c r="X218" s="3">
        <f>MAX(0,MIN(X$60,$Q218-SUM($R218:W218)))</f>
        <v>0</v>
      </c>
      <c r="Z218" s="9">
        <f t="shared" si="49"/>
        <v>153</v>
      </c>
      <c r="AA218" s="3">
        <f t="shared" si="50"/>
        <v>2.6747689527467156</v>
      </c>
      <c r="AB218" s="3">
        <f t="shared" si="46"/>
        <v>0</v>
      </c>
      <c r="AC218" s="3">
        <f>MAX(0,MIN(AC$60,$AA218-SUM($AB218:AB218)))</f>
        <v>0.9</v>
      </c>
      <c r="AD218" s="3">
        <f>MAX(0,MIN(AD$60,$AA218-SUM($AB218:AC218)))</f>
        <v>0.75</v>
      </c>
      <c r="AE218" s="3">
        <f>MAX(0,MIN(AE$60,$AA218-SUM($AB218:AD218)))</f>
        <v>0</v>
      </c>
      <c r="AF218" s="3">
        <f>MAX(0,MIN(AF$60,$AA218-SUM($AB218:AE218)))</f>
        <v>1.0247689527467156</v>
      </c>
      <c r="AG218" s="3">
        <f>MAX(0,MIN(AG$60,$AA218-SUM($AB218:AF218)))</f>
        <v>0</v>
      </c>
      <c r="AH218" s="3">
        <f>MAX(0,MIN(AH$60,$AA218-SUM($AB218:AG218)))</f>
        <v>0</v>
      </c>
    </row>
    <row r="219" spans="12:34" x14ac:dyDescent="0.25">
      <c r="L219" s="8">
        <f t="shared" si="51"/>
        <v>154</v>
      </c>
      <c r="M219" s="2">
        <v>15.017657999999992</v>
      </c>
      <c r="N219" s="2">
        <v>0.14831124130116582</v>
      </c>
      <c r="P219" s="9">
        <f t="shared" si="45"/>
        <v>154</v>
      </c>
      <c r="Q219" s="3">
        <f t="shared" si="47"/>
        <v>2.6617208017213962</v>
      </c>
      <c r="R219" s="3">
        <f t="shared" si="48"/>
        <v>0</v>
      </c>
      <c r="S219" s="3">
        <f>MAX(0,MIN(S$60,$Q219-SUM($R219:R219)))</f>
        <v>0</v>
      </c>
      <c r="T219" s="3">
        <f>MAX(0,MIN(T$60,$Q219-SUM($R219:S219)))</f>
        <v>0.75</v>
      </c>
      <c r="U219" s="3">
        <f>MAX(0,MIN(U$60,$Q219-SUM($R219:T219)))</f>
        <v>0</v>
      </c>
      <c r="V219" s="3">
        <f>MAX(0,MIN(V$60,$Q219-SUM($R219:U219)))</f>
        <v>1.9117208017213962</v>
      </c>
      <c r="W219" s="3">
        <f>MAX(0,MIN(W$60,$Q219-SUM($R219:V219)))</f>
        <v>0</v>
      </c>
      <c r="X219" s="3">
        <f>MAX(0,MIN(X$60,$Q219-SUM($R219:W219)))</f>
        <v>0</v>
      </c>
      <c r="Z219" s="9">
        <f t="shared" si="49"/>
        <v>154</v>
      </c>
      <c r="AA219" s="3">
        <f t="shared" si="50"/>
        <v>2.6617208017213962</v>
      </c>
      <c r="AB219" s="3">
        <f t="shared" si="46"/>
        <v>0</v>
      </c>
      <c r="AC219" s="3">
        <f>MAX(0,MIN(AC$60,$AA219-SUM($AB219:AB219)))</f>
        <v>0.9</v>
      </c>
      <c r="AD219" s="3">
        <f>MAX(0,MIN(AD$60,$AA219-SUM($AB219:AC219)))</f>
        <v>0.75</v>
      </c>
      <c r="AE219" s="3">
        <f>MAX(0,MIN(AE$60,$AA219-SUM($AB219:AD219)))</f>
        <v>0</v>
      </c>
      <c r="AF219" s="3">
        <f>MAX(0,MIN(AF$60,$AA219-SUM($AB219:AE219)))</f>
        <v>1.0117208017213963</v>
      </c>
      <c r="AG219" s="3">
        <f>MAX(0,MIN(AG$60,$AA219-SUM($AB219:AF219)))</f>
        <v>0</v>
      </c>
      <c r="AH219" s="3">
        <f>MAX(0,MIN(AH$60,$AA219-SUM($AB219:AG219)))</f>
        <v>0</v>
      </c>
    </row>
    <row r="220" spans="12:34" x14ac:dyDescent="0.25">
      <c r="L220" s="8">
        <f t="shared" si="51"/>
        <v>155</v>
      </c>
      <c r="M220" s="2">
        <v>14.940922</v>
      </c>
      <c r="N220" s="2">
        <v>0.14959270191126062</v>
      </c>
      <c r="P220" s="9">
        <f t="shared" si="45"/>
        <v>155</v>
      </c>
      <c r="Q220" s="3">
        <f t="shared" si="47"/>
        <v>2.6472227721671042</v>
      </c>
      <c r="R220" s="3">
        <f t="shared" si="48"/>
        <v>0</v>
      </c>
      <c r="S220" s="3">
        <f>MAX(0,MIN(S$60,$Q220-SUM($R220:R220)))</f>
        <v>0</v>
      </c>
      <c r="T220" s="3">
        <f>MAX(0,MIN(T$60,$Q220-SUM($R220:S220)))</f>
        <v>0.75</v>
      </c>
      <c r="U220" s="3">
        <f>MAX(0,MIN(U$60,$Q220-SUM($R220:T220)))</f>
        <v>0</v>
      </c>
      <c r="V220" s="3">
        <f>MAX(0,MIN(V$60,$Q220-SUM($R220:U220)))</f>
        <v>1.8972227721671042</v>
      </c>
      <c r="W220" s="3">
        <f>MAX(0,MIN(W$60,$Q220-SUM($R220:V220)))</f>
        <v>0</v>
      </c>
      <c r="X220" s="3">
        <f>MAX(0,MIN(X$60,$Q220-SUM($R220:W220)))</f>
        <v>0</v>
      </c>
      <c r="Z220" s="9">
        <f t="shared" si="49"/>
        <v>155</v>
      </c>
      <c r="AA220" s="3">
        <f t="shared" si="50"/>
        <v>2.6472227721671042</v>
      </c>
      <c r="AB220" s="3">
        <f t="shared" si="46"/>
        <v>0</v>
      </c>
      <c r="AC220" s="3">
        <f>MAX(0,MIN(AC$60,$AA220-SUM($AB220:AB220)))</f>
        <v>0.9</v>
      </c>
      <c r="AD220" s="3">
        <f>MAX(0,MIN(AD$60,$AA220-SUM($AB220:AC220)))</f>
        <v>0.75</v>
      </c>
      <c r="AE220" s="3">
        <f>MAX(0,MIN(AE$60,$AA220-SUM($AB220:AD220)))</f>
        <v>0</v>
      </c>
      <c r="AF220" s="3">
        <f>MAX(0,MIN(AF$60,$AA220-SUM($AB220:AE220)))</f>
        <v>0.99722277216710431</v>
      </c>
      <c r="AG220" s="3">
        <f>MAX(0,MIN(AG$60,$AA220-SUM($AB220:AF220)))</f>
        <v>0</v>
      </c>
      <c r="AH220" s="3">
        <f>MAX(0,MIN(AH$60,$AA220-SUM($AB220:AG220)))</f>
        <v>0</v>
      </c>
    </row>
    <row r="221" spans="12:34" x14ac:dyDescent="0.25">
      <c r="L221" s="8">
        <f t="shared" si="51"/>
        <v>156</v>
      </c>
      <c r="M221" s="2">
        <v>14.833492999999985</v>
      </c>
      <c r="N221" s="2">
        <v>0.15328641853475033</v>
      </c>
      <c r="P221" s="9">
        <f t="shared" si="45"/>
        <v>156</v>
      </c>
      <c r="Q221" s="3">
        <f t="shared" si="47"/>
        <v>2.6269257952985101</v>
      </c>
      <c r="R221" s="3">
        <f t="shared" si="48"/>
        <v>0</v>
      </c>
      <c r="S221" s="3">
        <f>MAX(0,MIN(S$60,$Q221-SUM($R221:R221)))</f>
        <v>0</v>
      </c>
      <c r="T221" s="3">
        <f>MAX(0,MIN(T$60,$Q221-SUM($R221:S221)))</f>
        <v>0.75</v>
      </c>
      <c r="U221" s="3">
        <f>MAX(0,MIN(U$60,$Q221-SUM($R221:T221)))</f>
        <v>0</v>
      </c>
      <c r="V221" s="3">
        <f>MAX(0,MIN(V$60,$Q221-SUM($R221:U221)))</f>
        <v>1.8769257952985101</v>
      </c>
      <c r="W221" s="3">
        <f>MAX(0,MIN(W$60,$Q221-SUM($R221:V221)))</f>
        <v>0</v>
      </c>
      <c r="X221" s="3">
        <f>MAX(0,MIN(X$60,$Q221-SUM($R221:W221)))</f>
        <v>0</v>
      </c>
      <c r="Z221" s="9">
        <f t="shared" si="49"/>
        <v>156</v>
      </c>
      <c r="AA221" s="3">
        <f t="shared" si="50"/>
        <v>2.6269257952985101</v>
      </c>
      <c r="AB221" s="3">
        <f t="shared" si="46"/>
        <v>0</v>
      </c>
      <c r="AC221" s="3">
        <f>MAX(0,MIN(AC$60,$AA221-SUM($AB221:AB221)))</f>
        <v>0.9</v>
      </c>
      <c r="AD221" s="3">
        <f>MAX(0,MIN(AD$60,$AA221-SUM($AB221:AC221)))</f>
        <v>0.75</v>
      </c>
      <c r="AE221" s="3">
        <f>MAX(0,MIN(AE$60,$AA221-SUM($AB221:AD221)))</f>
        <v>0</v>
      </c>
      <c r="AF221" s="3">
        <f>MAX(0,MIN(AF$60,$AA221-SUM($AB221:AE221)))</f>
        <v>0.9769257952985102</v>
      </c>
      <c r="AG221" s="3">
        <f>MAX(0,MIN(AG$60,$AA221-SUM($AB221:AF221)))</f>
        <v>0</v>
      </c>
      <c r="AH221" s="3">
        <f>MAX(0,MIN(AH$60,$AA221-SUM($AB221:AG221)))</f>
        <v>0</v>
      </c>
    </row>
    <row r="222" spans="12:34" x14ac:dyDescent="0.25">
      <c r="L222" s="8">
        <f t="shared" si="51"/>
        <v>157</v>
      </c>
      <c r="M222" s="2">
        <v>14.798961999999994</v>
      </c>
      <c r="N222" s="2">
        <v>0.16223909794797822</v>
      </c>
      <c r="P222" s="9">
        <f t="shared" si="45"/>
        <v>157</v>
      </c>
      <c r="Q222" s="3">
        <f t="shared" si="47"/>
        <v>2.6204017197858538</v>
      </c>
      <c r="R222" s="3">
        <f t="shared" si="48"/>
        <v>0</v>
      </c>
      <c r="S222" s="3">
        <f>MAX(0,MIN(S$60,$Q222-SUM($R222:R222)))</f>
        <v>0</v>
      </c>
      <c r="T222" s="3">
        <f>MAX(0,MIN(T$60,$Q222-SUM($R222:S222)))</f>
        <v>0.75</v>
      </c>
      <c r="U222" s="3">
        <f>MAX(0,MIN(U$60,$Q222-SUM($R222:T222)))</f>
        <v>0</v>
      </c>
      <c r="V222" s="3">
        <f>MAX(0,MIN(V$60,$Q222-SUM($R222:U222)))</f>
        <v>1.8704017197858538</v>
      </c>
      <c r="W222" s="3">
        <f>MAX(0,MIN(W$60,$Q222-SUM($R222:V222)))</f>
        <v>0</v>
      </c>
      <c r="X222" s="3">
        <f>MAX(0,MIN(X$60,$Q222-SUM($R222:W222)))</f>
        <v>0</v>
      </c>
      <c r="Z222" s="9">
        <f t="shared" si="49"/>
        <v>157</v>
      </c>
      <c r="AA222" s="3">
        <f t="shared" si="50"/>
        <v>2.6204017197858538</v>
      </c>
      <c r="AB222" s="3">
        <f t="shared" si="46"/>
        <v>0</v>
      </c>
      <c r="AC222" s="3">
        <f>MAX(0,MIN(AC$60,$AA222-SUM($AB222:AB222)))</f>
        <v>0.9</v>
      </c>
      <c r="AD222" s="3">
        <f>MAX(0,MIN(AD$60,$AA222-SUM($AB222:AC222)))</f>
        <v>0.75</v>
      </c>
      <c r="AE222" s="3">
        <f>MAX(0,MIN(AE$60,$AA222-SUM($AB222:AD222)))</f>
        <v>0</v>
      </c>
      <c r="AF222" s="3">
        <f>MAX(0,MIN(AF$60,$AA222-SUM($AB222:AE222)))</f>
        <v>0.97040171978585388</v>
      </c>
      <c r="AG222" s="3">
        <f>MAX(0,MIN(AG$60,$AA222-SUM($AB222:AF222)))</f>
        <v>0</v>
      </c>
      <c r="AH222" s="3">
        <f>MAX(0,MIN(AH$60,$AA222-SUM($AB222:AG222)))</f>
        <v>0</v>
      </c>
    </row>
    <row r="223" spans="12:34" x14ac:dyDescent="0.25">
      <c r="L223" s="8">
        <f t="shared" si="51"/>
        <v>158</v>
      </c>
      <c r="M223" s="2">
        <v>14.66467499999999</v>
      </c>
      <c r="N223" s="2">
        <v>0.16816950830725533</v>
      </c>
      <c r="P223" s="9">
        <f t="shared" si="45"/>
        <v>158</v>
      </c>
      <c r="Q223" s="3">
        <f t="shared" si="47"/>
        <v>2.5950303569997106</v>
      </c>
      <c r="R223" s="3">
        <f t="shared" si="48"/>
        <v>0</v>
      </c>
      <c r="S223" s="3">
        <f>MAX(0,MIN(S$60,$Q223-SUM($R223:R223)))</f>
        <v>0</v>
      </c>
      <c r="T223" s="3">
        <f>MAX(0,MIN(T$60,$Q223-SUM($R223:S223)))</f>
        <v>0.75</v>
      </c>
      <c r="U223" s="3">
        <f>MAX(0,MIN(U$60,$Q223-SUM($R223:T223)))</f>
        <v>0</v>
      </c>
      <c r="V223" s="3">
        <f>MAX(0,MIN(V$60,$Q223-SUM($R223:U223)))</f>
        <v>1.8450303569997106</v>
      </c>
      <c r="W223" s="3">
        <f>MAX(0,MIN(W$60,$Q223-SUM($R223:V223)))</f>
        <v>0</v>
      </c>
      <c r="X223" s="3">
        <f>MAX(0,MIN(X$60,$Q223-SUM($R223:W223)))</f>
        <v>0</v>
      </c>
      <c r="Z223" s="9">
        <f t="shared" si="49"/>
        <v>158</v>
      </c>
      <c r="AA223" s="3">
        <f t="shared" si="50"/>
        <v>2.5950303569997106</v>
      </c>
      <c r="AB223" s="3">
        <f t="shared" si="46"/>
        <v>0</v>
      </c>
      <c r="AC223" s="3">
        <f>MAX(0,MIN(AC$60,$AA223-SUM($AB223:AB223)))</f>
        <v>0.9</v>
      </c>
      <c r="AD223" s="3">
        <f>MAX(0,MIN(AD$60,$AA223-SUM($AB223:AC223)))</f>
        <v>0.75</v>
      </c>
      <c r="AE223" s="3">
        <f>MAX(0,MIN(AE$60,$AA223-SUM($AB223:AD223)))</f>
        <v>0</v>
      </c>
      <c r="AF223" s="3">
        <f>MAX(0,MIN(AF$60,$AA223-SUM($AB223:AE223)))</f>
        <v>0.94503035699971072</v>
      </c>
      <c r="AG223" s="3">
        <f>MAX(0,MIN(AG$60,$AA223-SUM($AB223:AF223)))</f>
        <v>0</v>
      </c>
      <c r="AH223" s="3">
        <f>MAX(0,MIN(AH$60,$AA223-SUM($AB223:AG223)))</f>
        <v>0</v>
      </c>
    </row>
    <row r="224" spans="12:34" x14ac:dyDescent="0.25">
      <c r="L224" s="8">
        <f t="shared" si="51"/>
        <v>159</v>
      </c>
      <c r="M224" s="2">
        <v>14.499693999999986</v>
      </c>
      <c r="N224" s="2">
        <v>0.18879253459016224</v>
      </c>
      <c r="P224" s="9">
        <f t="shared" si="45"/>
        <v>159</v>
      </c>
      <c r="Q224" s="3">
        <f t="shared" si="47"/>
        <v>2.5638598579653982</v>
      </c>
      <c r="R224" s="3">
        <f t="shared" si="48"/>
        <v>0</v>
      </c>
      <c r="S224" s="3">
        <f>MAX(0,MIN(S$60,$Q224-SUM($R224:R224)))</f>
        <v>0</v>
      </c>
      <c r="T224" s="3">
        <f>MAX(0,MIN(T$60,$Q224-SUM($R224:S224)))</f>
        <v>0.75</v>
      </c>
      <c r="U224" s="3">
        <f>MAX(0,MIN(U$60,$Q224-SUM($R224:T224)))</f>
        <v>0</v>
      </c>
      <c r="V224" s="3">
        <f>MAX(0,MIN(V$60,$Q224-SUM($R224:U224)))</f>
        <v>1.8138598579653982</v>
      </c>
      <c r="W224" s="3">
        <f>MAX(0,MIN(W$60,$Q224-SUM($R224:V224)))</f>
        <v>0</v>
      </c>
      <c r="X224" s="3">
        <f>MAX(0,MIN(X$60,$Q224-SUM($R224:W224)))</f>
        <v>0</v>
      </c>
      <c r="Z224" s="9">
        <f t="shared" si="49"/>
        <v>159</v>
      </c>
      <c r="AA224" s="3">
        <f t="shared" si="50"/>
        <v>2.5638598579653982</v>
      </c>
      <c r="AB224" s="3">
        <f t="shared" si="46"/>
        <v>0</v>
      </c>
      <c r="AC224" s="3">
        <f>MAX(0,MIN(AC$60,$AA224-SUM($AB224:AB224)))</f>
        <v>0.9</v>
      </c>
      <c r="AD224" s="3">
        <f>MAX(0,MIN(AD$60,$AA224-SUM($AB224:AC224)))</f>
        <v>0.75</v>
      </c>
      <c r="AE224" s="3">
        <f>MAX(0,MIN(AE$60,$AA224-SUM($AB224:AD224)))</f>
        <v>0</v>
      </c>
      <c r="AF224" s="3">
        <f>MAX(0,MIN(AF$60,$AA224-SUM($AB224:AE224)))</f>
        <v>0.91385985796539826</v>
      </c>
      <c r="AG224" s="3">
        <f>MAX(0,MIN(AG$60,$AA224-SUM($AB224:AF224)))</f>
        <v>0</v>
      </c>
      <c r="AH224" s="3">
        <f>MAX(0,MIN(AH$60,$AA224-SUM($AB224:AG224)))</f>
        <v>0</v>
      </c>
    </row>
    <row r="225" spans="12:34" x14ac:dyDescent="0.25">
      <c r="L225" s="8">
        <f t="shared" si="51"/>
        <v>160</v>
      </c>
      <c r="M225" s="2">
        <v>14.399938000000011</v>
      </c>
      <c r="N225" s="2">
        <v>0.20089568072816219</v>
      </c>
      <c r="P225" s="9">
        <f t="shared" si="45"/>
        <v>160</v>
      </c>
      <c r="Q225" s="3">
        <f t="shared" si="47"/>
        <v>2.5450125706919184</v>
      </c>
      <c r="R225" s="3">
        <f t="shared" si="48"/>
        <v>0</v>
      </c>
      <c r="S225" s="3">
        <f>MAX(0,MIN(S$60,$Q225-SUM($R225:R225)))</f>
        <v>0</v>
      </c>
      <c r="T225" s="3">
        <f>MAX(0,MIN(T$60,$Q225-SUM($R225:S225)))</f>
        <v>0.75</v>
      </c>
      <c r="U225" s="3">
        <f>MAX(0,MIN(U$60,$Q225-SUM($R225:T225)))</f>
        <v>0</v>
      </c>
      <c r="V225" s="3">
        <f>MAX(0,MIN(V$60,$Q225-SUM($R225:U225)))</f>
        <v>1.7950125706919184</v>
      </c>
      <c r="W225" s="3">
        <f>MAX(0,MIN(W$60,$Q225-SUM($R225:V225)))</f>
        <v>0</v>
      </c>
      <c r="X225" s="3">
        <f>MAX(0,MIN(X$60,$Q225-SUM($R225:W225)))</f>
        <v>0</v>
      </c>
      <c r="Z225" s="9">
        <f t="shared" si="49"/>
        <v>160</v>
      </c>
      <c r="AA225" s="3">
        <f t="shared" si="50"/>
        <v>2.5450125706919184</v>
      </c>
      <c r="AB225" s="3">
        <f t="shared" si="46"/>
        <v>0</v>
      </c>
      <c r="AC225" s="3">
        <f>MAX(0,MIN(AC$60,$AA225-SUM($AB225:AB225)))</f>
        <v>0.9</v>
      </c>
      <c r="AD225" s="3">
        <f>MAX(0,MIN(AD$60,$AA225-SUM($AB225:AC225)))</f>
        <v>0.75</v>
      </c>
      <c r="AE225" s="3">
        <f>MAX(0,MIN(AE$60,$AA225-SUM($AB225:AD225)))</f>
        <v>0</v>
      </c>
      <c r="AF225" s="3">
        <f>MAX(0,MIN(AF$60,$AA225-SUM($AB225:AE225)))</f>
        <v>0.89501257069191853</v>
      </c>
      <c r="AG225" s="3">
        <f>MAX(0,MIN(AG$60,$AA225-SUM($AB225:AF225)))</f>
        <v>0</v>
      </c>
      <c r="AH225" s="3">
        <f>MAX(0,MIN(AH$60,$AA225-SUM($AB225:AG225)))</f>
        <v>0</v>
      </c>
    </row>
    <row r="226" spans="12:34" x14ac:dyDescent="0.25">
      <c r="L226" s="8">
        <f t="shared" si="51"/>
        <v>161</v>
      </c>
      <c r="M226" s="2">
        <v>14.277161999999985</v>
      </c>
      <c r="N226" s="2">
        <v>0.20170722449757381</v>
      </c>
      <c r="P226" s="9">
        <f t="shared" si="45"/>
        <v>161</v>
      </c>
      <c r="Q226" s="3">
        <f t="shared" si="47"/>
        <v>2.5218160256992377</v>
      </c>
      <c r="R226" s="3">
        <f t="shared" si="48"/>
        <v>0</v>
      </c>
      <c r="S226" s="3">
        <f>MAX(0,MIN(S$60,$Q226-SUM($R226:R226)))</f>
        <v>0</v>
      </c>
      <c r="T226" s="3">
        <f>MAX(0,MIN(T$60,$Q226-SUM($R226:S226)))</f>
        <v>0.75</v>
      </c>
      <c r="U226" s="3">
        <f>MAX(0,MIN(U$60,$Q226-SUM($R226:T226)))</f>
        <v>0</v>
      </c>
      <c r="V226" s="3">
        <f>MAX(0,MIN(V$60,$Q226-SUM($R226:U226)))</f>
        <v>1.7718160256992377</v>
      </c>
      <c r="W226" s="3">
        <f>MAX(0,MIN(W$60,$Q226-SUM($R226:V226)))</f>
        <v>0</v>
      </c>
      <c r="X226" s="3">
        <f>MAX(0,MIN(X$60,$Q226-SUM($R226:W226)))</f>
        <v>0</v>
      </c>
      <c r="Z226" s="9">
        <f t="shared" si="49"/>
        <v>161</v>
      </c>
      <c r="AA226" s="3">
        <f t="shared" si="50"/>
        <v>2.5218160256992377</v>
      </c>
      <c r="AB226" s="3">
        <f t="shared" si="46"/>
        <v>0</v>
      </c>
      <c r="AC226" s="3">
        <f>MAX(0,MIN(AC$60,$AA226-SUM($AB226:AB226)))</f>
        <v>0.9</v>
      </c>
      <c r="AD226" s="3">
        <f>MAX(0,MIN(AD$60,$AA226-SUM($AB226:AC226)))</f>
        <v>0.75</v>
      </c>
      <c r="AE226" s="3">
        <f>MAX(0,MIN(AE$60,$AA226-SUM($AB226:AD226)))</f>
        <v>0</v>
      </c>
      <c r="AF226" s="3">
        <f>MAX(0,MIN(AF$60,$AA226-SUM($AB226:AE226)))</f>
        <v>0.87181602569923777</v>
      </c>
      <c r="AG226" s="3">
        <f>MAX(0,MIN(AG$60,$AA226-SUM($AB226:AF226)))</f>
        <v>0</v>
      </c>
      <c r="AH226" s="3">
        <f>MAX(0,MIN(AH$60,$AA226-SUM($AB226:AG226)))</f>
        <v>0</v>
      </c>
    </row>
    <row r="227" spans="12:34" x14ac:dyDescent="0.25">
      <c r="L227" s="8">
        <f t="shared" si="51"/>
        <v>162</v>
      </c>
      <c r="M227" s="2">
        <v>14.273325</v>
      </c>
      <c r="N227" s="2">
        <v>0.2048243367940851</v>
      </c>
      <c r="P227" s="9">
        <f t="shared" si="45"/>
        <v>162</v>
      </c>
      <c r="Q227" s="3">
        <f t="shared" si="47"/>
        <v>2.5210910864347515</v>
      </c>
      <c r="R227" s="3">
        <f t="shared" si="48"/>
        <v>0</v>
      </c>
      <c r="S227" s="3">
        <f>MAX(0,MIN(S$60,$Q227-SUM($R227:R227)))</f>
        <v>0</v>
      </c>
      <c r="T227" s="3">
        <f>MAX(0,MIN(T$60,$Q227-SUM($R227:S227)))</f>
        <v>0.75</v>
      </c>
      <c r="U227" s="3">
        <f>MAX(0,MIN(U$60,$Q227-SUM($R227:T227)))</f>
        <v>0</v>
      </c>
      <c r="V227" s="3">
        <f>MAX(0,MIN(V$60,$Q227-SUM($R227:U227)))</f>
        <v>1.7710910864347515</v>
      </c>
      <c r="W227" s="3">
        <f>MAX(0,MIN(W$60,$Q227-SUM($R227:V227)))</f>
        <v>0</v>
      </c>
      <c r="X227" s="3">
        <f>MAX(0,MIN(X$60,$Q227-SUM($R227:W227)))</f>
        <v>0</v>
      </c>
      <c r="Z227" s="9">
        <f t="shared" si="49"/>
        <v>162</v>
      </c>
      <c r="AA227" s="3">
        <f t="shared" si="50"/>
        <v>2.5210910864347515</v>
      </c>
      <c r="AB227" s="3">
        <f t="shared" si="46"/>
        <v>0</v>
      </c>
      <c r="AC227" s="3">
        <f>MAX(0,MIN(AC$60,$AA227-SUM($AB227:AB227)))</f>
        <v>0.9</v>
      </c>
      <c r="AD227" s="3">
        <f>MAX(0,MIN(AD$60,$AA227-SUM($AB227:AC227)))</f>
        <v>0.75</v>
      </c>
      <c r="AE227" s="3">
        <f>MAX(0,MIN(AE$60,$AA227-SUM($AB227:AD227)))</f>
        <v>0</v>
      </c>
      <c r="AF227" s="3">
        <f>MAX(0,MIN(AF$60,$AA227-SUM($AB227:AE227)))</f>
        <v>0.87109108643475164</v>
      </c>
      <c r="AG227" s="3">
        <f>MAX(0,MIN(AG$60,$AA227-SUM($AB227:AF227)))</f>
        <v>0</v>
      </c>
      <c r="AH227" s="3">
        <f>MAX(0,MIN(AH$60,$AA227-SUM($AB227:AG227)))</f>
        <v>0</v>
      </c>
    </row>
    <row r="228" spans="12:34" x14ac:dyDescent="0.25">
      <c r="L228" s="8">
        <f t="shared" si="51"/>
        <v>163</v>
      </c>
      <c r="M228" s="2">
        <v>14.219609999999991</v>
      </c>
      <c r="N228" s="2">
        <v>0.21275231904612169</v>
      </c>
      <c r="P228" s="9">
        <f t="shared" si="45"/>
        <v>163</v>
      </c>
      <c r="Q228" s="3">
        <f t="shared" si="47"/>
        <v>2.5109425035335184</v>
      </c>
      <c r="R228" s="3">
        <f t="shared" si="48"/>
        <v>0</v>
      </c>
      <c r="S228" s="3">
        <f>MAX(0,MIN(S$60,$Q228-SUM($R228:R228)))</f>
        <v>0</v>
      </c>
      <c r="T228" s="3">
        <f>MAX(0,MIN(T$60,$Q228-SUM($R228:S228)))</f>
        <v>0.75</v>
      </c>
      <c r="U228" s="3">
        <f>MAX(0,MIN(U$60,$Q228-SUM($R228:T228)))</f>
        <v>0</v>
      </c>
      <c r="V228" s="3">
        <f>MAX(0,MIN(V$60,$Q228-SUM($R228:U228)))</f>
        <v>1.7609425035335184</v>
      </c>
      <c r="W228" s="3">
        <f>MAX(0,MIN(W$60,$Q228-SUM($R228:V228)))</f>
        <v>0</v>
      </c>
      <c r="X228" s="3">
        <f>MAX(0,MIN(X$60,$Q228-SUM($R228:W228)))</f>
        <v>0</v>
      </c>
      <c r="Z228" s="9">
        <f t="shared" si="49"/>
        <v>163</v>
      </c>
      <c r="AA228" s="3">
        <f t="shared" si="50"/>
        <v>2.5109425035335184</v>
      </c>
      <c r="AB228" s="3">
        <f t="shared" si="46"/>
        <v>0</v>
      </c>
      <c r="AC228" s="3">
        <f>MAX(0,MIN(AC$60,$AA228-SUM($AB228:AB228)))</f>
        <v>0.9</v>
      </c>
      <c r="AD228" s="3">
        <f>MAX(0,MIN(AD$60,$AA228-SUM($AB228:AC228)))</f>
        <v>0.75</v>
      </c>
      <c r="AE228" s="3">
        <f>MAX(0,MIN(AE$60,$AA228-SUM($AB228:AD228)))</f>
        <v>0</v>
      </c>
      <c r="AF228" s="3">
        <f>MAX(0,MIN(AF$60,$AA228-SUM($AB228:AE228)))</f>
        <v>0.86094250353351853</v>
      </c>
      <c r="AG228" s="3">
        <f>MAX(0,MIN(AG$60,$AA228-SUM($AB228:AF228)))</f>
        <v>0</v>
      </c>
      <c r="AH228" s="3">
        <f>MAX(0,MIN(AH$60,$AA228-SUM($AB228:AG228)))</f>
        <v>0</v>
      </c>
    </row>
    <row r="229" spans="12:34" x14ac:dyDescent="0.25">
      <c r="L229" s="8">
        <f t="shared" si="51"/>
        <v>164</v>
      </c>
      <c r="M229" s="2">
        <v>14.215773000000011</v>
      </c>
      <c r="N229" s="2">
        <v>0.2170356401900041</v>
      </c>
      <c r="P229" s="9">
        <f t="shared" si="45"/>
        <v>164</v>
      </c>
      <c r="Q229" s="3">
        <f t="shared" si="47"/>
        <v>2.5102175642690336</v>
      </c>
      <c r="R229" s="3">
        <f t="shared" si="48"/>
        <v>0</v>
      </c>
      <c r="S229" s="3">
        <f>MAX(0,MIN(S$60,$Q229-SUM($R229:R229)))</f>
        <v>0</v>
      </c>
      <c r="T229" s="3">
        <f>MAX(0,MIN(T$60,$Q229-SUM($R229:S229)))</f>
        <v>0.75</v>
      </c>
      <c r="U229" s="3">
        <f>MAX(0,MIN(U$60,$Q229-SUM($R229:T229)))</f>
        <v>0</v>
      </c>
      <c r="V229" s="3">
        <f>MAX(0,MIN(V$60,$Q229-SUM($R229:U229)))</f>
        <v>1.7602175642690336</v>
      </c>
      <c r="W229" s="3">
        <f>MAX(0,MIN(W$60,$Q229-SUM($R229:V229)))</f>
        <v>0</v>
      </c>
      <c r="X229" s="3">
        <f>MAX(0,MIN(X$60,$Q229-SUM($R229:W229)))</f>
        <v>0</v>
      </c>
      <c r="Z229" s="9">
        <f t="shared" si="49"/>
        <v>164</v>
      </c>
      <c r="AA229" s="3">
        <f t="shared" si="50"/>
        <v>2.5102175642690336</v>
      </c>
      <c r="AB229" s="3">
        <f t="shared" si="46"/>
        <v>0</v>
      </c>
      <c r="AC229" s="3">
        <f>MAX(0,MIN(AC$60,$AA229-SUM($AB229:AB229)))</f>
        <v>0.9</v>
      </c>
      <c r="AD229" s="3">
        <f>MAX(0,MIN(AD$60,$AA229-SUM($AB229:AC229)))</f>
        <v>0.75</v>
      </c>
      <c r="AE229" s="3">
        <f>MAX(0,MIN(AE$60,$AA229-SUM($AB229:AD229)))</f>
        <v>0</v>
      </c>
      <c r="AF229" s="3">
        <f>MAX(0,MIN(AF$60,$AA229-SUM($AB229:AE229)))</f>
        <v>0.86021756426903373</v>
      </c>
      <c r="AG229" s="3">
        <f>MAX(0,MIN(AG$60,$AA229-SUM($AB229:AF229)))</f>
        <v>0</v>
      </c>
      <c r="AH229" s="3">
        <f>MAX(0,MIN(AH$60,$AA229-SUM($AB229:AG229)))</f>
        <v>0</v>
      </c>
    </row>
    <row r="230" spans="12:34" x14ac:dyDescent="0.25">
      <c r="L230" s="8">
        <f t="shared" si="51"/>
        <v>165</v>
      </c>
      <c r="M230" s="2">
        <v>14.016261999999992</v>
      </c>
      <c r="N230" s="2">
        <v>0.21997504113280833</v>
      </c>
      <c r="P230" s="9">
        <f t="shared" si="45"/>
        <v>165</v>
      </c>
      <c r="Q230" s="3">
        <f t="shared" si="47"/>
        <v>2.4725231786559316</v>
      </c>
      <c r="R230" s="3">
        <f t="shared" si="48"/>
        <v>0</v>
      </c>
      <c r="S230" s="3">
        <f>MAX(0,MIN(S$60,$Q230-SUM($R230:R230)))</f>
        <v>0</v>
      </c>
      <c r="T230" s="3">
        <f>MAX(0,MIN(T$60,$Q230-SUM($R230:S230)))</f>
        <v>0.75</v>
      </c>
      <c r="U230" s="3">
        <f>MAX(0,MIN(U$60,$Q230-SUM($R230:T230)))</f>
        <v>0</v>
      </c>
      <c r="V230" s="3">
        <f>MAX(0,MIN(V$60,$Q230-SUM($R230:U230)))</f>
        <v>1.7225231786559316</v>
      </c>
      <c r="W230" s="3">
        <f>MAX(0,MIN(W$60,$Q230-SUM($R230:V230)))</f>
        <v>0</v>
      </c>
      <c r="X230" s="3">
        <f>MAX(0,MIN(X$60,$Q230-SUM($R230:W230)))</f>
        <v>0</v>
      </c>
      <c r="Z230" s="9">
        <f t="shared" si="49"/>
        <v>165</v>
      </c>
      <c r="AA230" s="3">
        <f t="shared" si="50"/>
        <v>2.4725231786559316</v>
      </c>
      <c r="AB230" s="3">
        <f t="shared" si="46"/>
        <v>0</v>
      </c>
      <c r="AC230" s="3">
        <f>MAX(0,MIN(AC$60,$AA230-SUM($AB230:AB230)))</f>
        <v>0.9</v>
      </c>
      <c r="AD230" s="3">
        <f>MAX(0,MIN(AD$60,$AA230-SUM($AB230:AC230)))</f>
        <v>0.75</v>
      </c>
      <c r="AE230" s="3">
        <f>MAX(0,MIN(AE$60,$AA230-SUM($AB230:AD230)))</f>
        <v>0</v>
      </c>
      <c r="AF230" s="3">
        <f>MAX(0,MIN(AF$60,$AA230-SUM($AB230:AE230)))</f>
        <v>0.82252317865593172</v>
      </c>
      <c r="AG230" s="3">
        <f>MAX(0,MIN(AG$60,$AA230-SUM($AB230:AF230)))</f>
        <v>0</v>
      </c>
      <c r="AH230" s="3">
        <f>MAX(0,MIN(AH$60,$AA230-SUM($AB230:AG230)))</f>
        <v>0</v>
      </c>
    </row>
    <row r="231" spans="12:34" x14ac:dyDescent="0.25">
      <c r="L231" s="8">
        <f t="shared" si="51"/>
        <v>166</v>
      </c>
      <c r="M231" s="2">
        <v>14.004751000000013</v>
      </c>
      <c r="N231" s="2">
        <v>0.22796525529976278</v>
      </c>
      <c r="P231" s="9">
        <f t="shared" si="45"/>
        <v>166</v>
      </c>
      <c r="Q231" s="3">
        <f t="shared" si="47"/>
        <v>2.4703483608624688</v>
      </c>
      <c r="R231" s="3">
        <f t="shared" si="48"/>
        <v>0</v>
      </c>
      <c r="S231" s="3">
        <f>MAX(0,MIN(S$60,$Q231-SUM($R231:R231)))</f>
        <v>0</v>
      </c>
      <c r="T231" s="3">
        <f>MAX(0,MIN(T$60,$Q231-SUM($R231:S231)))</f>
        <v>0.75</v>
      </c>
      <c r="U231" s="3">
        <f>MAX(0,MIN(U$60,$Q231-SUM($R231:T231)))</f>
        <v>0</v>
      </c>
      <c r="V231" s="3">
        <f>MAX(0,MIN(V$60,$Q231-SUM($R231:U231)))</f>
        <v>1.7203483608624688</v>
      </c>
      <c r="W231" s="3">
        <f>MAX(0,MIN(W$60,$Q231-SUM($R231:V231)))</f>
        <v>0</v>
      </c>
      <c r="X231" s="3">
        <f>MAX(0,MIN(X$60,$Q231-SUM($R231:W231)))</f>
        <v>0</v>
      </c>
      <c r="Z231" s="9">
        <f t="shared" si="49"/>
        <v>166</v>
      </c>
      <c r="AA231" s="3">
        <f t="shared" si="50"/>
        <v>2.4703483608624688</v>
      </c>
      <c r="AB231" s="3">
        <f t="shared" si="46"/>
        <v>0</v>
      </c>
      <c r="AC231" s="3">
        <f>MAX(0,MIN(AC$60,$AA231-SUM($AB231:AB231)))</f>
        <v>0.9</v>
      </c>
      <c r="AD231" s="3">
        <f>MAX(0,MIN(AD$60,$AA231-SUM($AB231:AC231)))</f>
        <v>0.75</v>
      </c>
      <c r="AE231" s="3">
        <f>MAX(0,MIN(AE$60,$AA231-SUM($AB231:AD231)))</f>
        <v>0</v>
      </c>
      <c r="AF231" s="3">
        <f>MAX(0,MIN(AF$60,$AA231-SUM($AB231:AE231)))</f>
        <v>0.82034836086246887</v>
      </c>
      <c r="AG231" s="3">
        <f>MAX(0,MIN(AG$60,$AA231-SUM($AB231:AF231)))</f>
        <v>0</v>
      </c>
      <c r="AH231" s="3">
        <f>MAX(0,MIN(AH$60,$AA231-SUM($AB231:AG231)))</f>
        <v>0</v>
      </c>
    </row>
    <row r="232" spans="12:34" x14ac:dyDescent="0.25">
      <c r="L232" s="8">
        <f t="shared" si="51"/>
        <v>167</v>
      </c>
      <c r="M232" s="2">
        <v>13.862791000000007</v>
      </c>
      <c r="N232" s="2">
        <v>0.22993853517525711</v>
      </c>
      <c r="P232" s="9">
        <f t="shared" si="45"/>
        <v>167</v>
      </c>
      <c r="Q232" s="3">
        <f t="shared" si="47"/>
        <v>2.4435273084812188</v>
      </c>
      <c r="R232" s="3">
        <f t="shared" si="48"/>
        <v>0</v>
      </c>
      <c r="S232" s="3">
        <f>MAX(0,MIN(S$60,$Q232-SUM($R232:R232)))</f>
        <v>0</v>
      </c>
      <c r="T232" s="3">
        <f>MAX(0,MIN(T$60,$Q232-SUM($R232:S232)))</f>
        <v>0.75</v>
      </c>
      <c r="U232" s="3">
        <f>MAX(0,MIN(U$60,$Q232-SUM($R232:T232)))</f>
        <v>0</v>
      </c>
      <c r="V232" s="3">
        <f>MAX(0,MIN(V$60,$Q232-SUM($R232:U232)))</f>
        <v>1.6935273084812188</v>
      </c>
      <c r="W232" s="3">
        <f>MAX(0,MIN(W$60,$Q232-SUM($R232:V232)))</f>
        <v>0</v>
      </c>
      <c r="X232" s="3">
        <f>MAX(0,MIN(X$60,$Q232-SUM($R232:W232)))</f>
        <v>0</v>
      </c>
      <c r="Z232" s="9">
        <f t="shared" si="49"/>
        <v>167</v>
      </c>
      <c r="AA232" s="3">
        <f t="shared" si="50"/>
        <v>2.4435273084812188</v>
      </c>
      <c r="AB232" s="3">
        <f t="shared" si="46"/>
        <v>0</v>
      </c>
      <c r="AC232" s="3">
        <f>MAX(0,MIN(AC$60,$AA232-SUM($AB232:AB232)))</f>
        <v>0.9</v>
      </c>
      <c r="AD232" s="3">
        <f>MAX(0,MIN(AD$60,$AA232-SUM($AB232:AC232)))</f>
        <v>0.75</v>
      </c>
      <c r="AE232" s="3">
        <f>MAX(0,MIN(AE$60,$AA232-SUM($AB232:AD232)))</f>
        <v>0</v>
      </c>
      <c r="AF232" s="3">
        <f>MAX(0,MIN(AF$60,$AA232-SUM($AB232:AE232)))</f>
        <v>0.79352730848121888</v>
      </c>
      <c r="AG232" s="3">
        <f>MAX(0,MIN(AG$60,$AA232-SUM($AB232:AF232)))</f>
        <v>0</v>
      </c>
      <c r="AH232" s="3">
        <f>MAX(0,MIN(AH$60,$AA232-SUM($AB232:AG232)))</f>
        <v>0</v>
      </c>
    </row>
    <row r="233" spans="12:34" x14ac:dyDescent="0.25">
      <c r="L233" s="8">
        <f t="shared" si="51"/>
        <v>168</v>
      </c>
      <c r="M233" s="2">
        <v>13.851280999999984</v>
      </c>
      <c r="N233" s="2">
        <v>0.23031828875303981</v>
      </c>
      <c r="P233" s="9">
        <f t="shared" si="45"/>
        <v>168</v>
      </c>
      <c r="Q233" s="3">
        <f t="shared" si="47"/>
        <v>2.4413526796216187</v>
      </c>
      <c r="R233" s="3">
        <f t="shared" si="48"/>
        <v>0</v>
      </c>
      <c r="S233" s="3">
        <f>MAX(0,MIN(S$60,$Q233-SUM($R233:R233)))</f>
        <v>0</v>
      </c>
      <c r="T233" s="3">
        <f>MAX(0,MIN(T$60,$Q233-SUM($R233:S233)))</f>
        <v>0.75</v>
      </c>
      <c r="U233" s="3">
        <f>MAX(0,MIN(U$60,$Q233-SUM($R233:T233)))</f>
        <v>0</v>
      </c>
      <c r="V233" s="3">
        <f>MAX(0,MIN(V$60,$Q233-SUM($R233:U233)))</f>
        <v>1.6913526796216187</v>
      </c>
      <c r="W233" s="3">
        <f>MAX(0,MIN(W$60,$Q233-SUM($R233:V233)))</f>
        <v>0</v>
      </c>
      <c r="X233" s="3">
        <f>MAX(0,MIN(X$60,$Q233-SUM($R233:W233)))</f>
        <v>0</v>
      </c>
      <c r="Z233" s="9">
        <f t="shared" si="49"/>
        <v>168</v>
      </c>
      <c r="AA233" s="3">
        <f t="shared" si="50"/>
        <v>2.4413526796216187</v>
      </c>
      <c r="AB233" s="3">
        <f t="shared" si="46"/>
        <v>0</v>
      </c>
      <c r="AC233" s="3">
        <f>MAX(0,MIN(AC$60,$AA233-SUM($AB233:AB233)))</f>
        <v>0.9</v>
      </c>
      <c r="AD233" s="3">
        <f>MAX(0,MIN(AD$60,$AA233-SUM($AB233:AC233)))</f>
        <v>0.75</v>
      </c>
      <c r="AE233" s="3">
        <f>MAX(0,MIN(AE$60,$AA233-SUM($AB233:AD233)))</f>
        <v>0</v>
      </c>
      <c r="AF233" s="3">
        <f>MAX(0,MIN(AF$60,$AA233-SUM($AB233:AE233)))</f>
        <v>0.79135267962161882</v>
      </c>
      <c r="AG233" s="3">
        <f>MAX(0,MIN(AG$60,$AA233-SUM($AB233:AF233)))</f>
        <v>0</v>
      </c>
      <c r="AH233" s="3">
        <f>MAX(0,MIN(AH$60,$AA233-SUM($AB233:AG233)))</f>
        <v>0</v>
      </c>
    </row>
    <row r="234" spans="12:34" x14ac:dyDescent="0.25">
      <c r="L234" s="8">
        <f t="shared" si="51"/>
        <v>169</v>
      </c>
      <c r="M234" s="2">
        <v>13.755360999999995</v>
      </c>
      <c r="N234" s="2">
        <v>0.23215815834950301</v>
      </c>
      <c r="P234" s="9">
        <f t="shared" si="45"/>
        <v>169</v>
      </c>
      <c r="Q234" s="3">
        <f t="shared" si="47"/>
        <v>2.4232301426787539</v>
      </c>
      <c r="R234" s="3">
        <f t="shared" si="48"/>
        <v>0</v>
      </c>
      <c r="S234" s="3">
        <f>MAX(0,MIN(S$60,$Q234-SUM($R234:R234)))</f>
        <v>0</v>
      </c>
      <c r="T234" s="3">
        <f>MAX(0,MIN(T$60,$Q234-SUM($R234:S234)))</f>
        <v>0.75</v>
      </c>
      <c r="U234" s="3">
        <f>MAX(0,MIN(U$60,$Q234-SUM($R234:T234)))</f>
        <v>0</v>
      </c>
      <c r="V234" s="3">
        <f>MAX(0,MIN(V$60,$Q234-SUM($R234:U234)))</f>
        <v>1.6732301426787539</v>
      </c>
      <c r="W234" s="3">
        <f>MAX(0,MIN(W$60,$Q234-SUM($R234:V234)))</f>
        <v>0</v>
      </c>
      <c r="X234" s="3">
        <f>MAX(0,MIN(X$60,$Q234-SUM($R234:W234)))</f>
        <v>0</v>
      </c>
      <c r="Z234" s="9">
        <f t="shared" si="49"/>
        <v>169</v>
      </c>
      <c r="AA234" s="3">
        <f t="shared" si="50"/>
        <v>2.4232301426787539</v>
      </c>
      <c r="AB234" s="3">
        <f t="shared" si="46"/>
        <v>0</v>
      </c>
      <c r="AC234" s="3">
        <f>MAX(0,MIN(AC$60,$AA234-SUM($AB234:AB234)))</f>
        <v>0.9</v>
      </c>
      <c r="AD234" s="3">
        <f>MAX(0,MIN(AD$60,$AA234-SUM($AB234:AC234)))</f>
        <v>0.75</v>
      </c>
      <c r="AE234" s="3">
        <f>MAX(0,MIN(AE$60,$AA234-SUM($AB234:AD234)))</f>
        <v>0</v>
      </c>
      <c r="AF234" s="3">
        <f>MAX(0,MIN(AF$60,$AA234-SUM($AB234:AE234)))</f>
        <v>0.77323014267875401</v>
      </c>
      <c r="AG234" s="3">
        <f>MAX(0,MIN(AG$60,$AA234-SUM($AB234:AF234)))</f>
        <v>0</v>
      </c>
      <c r="AH234" s="3">
        <f>MAX(0,MIN(AH$60,$AA234-SUM($AB234:AG234)))</f>
        <v>0</v>
      </c>
    </row>
    <row r="235" spans="12:34" x14ac:dyDescent="0.25">
      <c r="L235" s="8">
        <f t="shared" si="51"/>
        <v>170</v>
      </c>
      <c r="M235" s="2">
        <v>13.720830999999988</v>
      </c>
      <c r="N235" s="2">
        <v>0.23497167142247447</v>
      </c>
      <c r="P235" s="9">
        <f t="shared" si="45"/>
        <v>170</v>
      </c>
      <c r="Q235" s="3">
        <f t="shared" si="47"/>
        <v>2.4167062560999657</v>
      </c>
      <c r="R235" s="3">
        <f t="shared" si="48"/>
        <v>0</v>
      </c>
      <c r="S235" s="3">
        <f>MAX(0,MIN(S$60,$Q235-SUM($R235:R235)))</f>
        <v>0</v>
      </c>
      <c r="T235" s="3">
        <f>MAX(0,MIN(T$60,$Q235-SUM($R235:S235)))</f>
        <v>0.75</v>
      </c>
      <c r="U235" s="3">
        <f>MAX(0,MIN(U$60,$Q235-SUM($R235:T235)))</f>
        <v>0</v>
      </c>
      <c r="V235" s="3">
        <f>MAX(0,MIN(V$60,$Q235-SUM($R235:U235)))</f>
        <v>1.6667062560999657</v>
      </c>
      <c r="W235" s="3">
        <f>MAX(0,MIN(W$60,$Q235-SUM($R235:V235)))</f>
        <v>0</v>
      </c>
      <c r="X235" s="3">
        <f>MAX(0,MIN(X$60,$Q235-SUM($R235:W235)))</f>
        <v>0</v>
      </c>
      <c r="Z235" s="9">
        <f t="shared" si="49"/>
        <v>170</v>
      </c>
      <c r="AA235" s="3">
        <f t="shared" si="50"/>
        <v>2.4167062560999657</v>
      </c>
      <c r="AB235" s="3">
        <f t="shared" si="46"/>
        <v>0</v>
      </c>
      <c r="AC235" s="3">
        <f>MAX(0,MIN(AC$60,$AA235-SUM($AB235:AB235)))</f>
        <v>0.9</v>
      </c>
      <c r="AD235" s="3">
        <f>MAX(0,MIN(AD$60,$AA235-SUM($AB235:AC235)))</f>
        <v>0.75</v>
      </c>
      <c r="AE235" s="3">
        <f>MAX(0,MIN(AE$60,$AA235-SUM($AB235:AD235)))</f>
        <v>0</v>
      </c>
      <c r="AF235" s="3">
        <f>MAX(0,MIN(AF$60,$AA235-SUM($AB235:AE235)))</f>
        <v>0.76670625609996579</v>
      </c>
      <c r="AG235" s="3">
        <f>MAX(0,MIN(AG$60,$AA235-SUM($AB235:AF235)))</f>
        <v>0</v>
      </c>
      <c r="AH235" s="3">
        <f>MAX(0,MIN(AH$60,$AA235-SUM($AB235:AG235)))</f>
        <v>0</v>
      </c>
    </row>
    <row r="236" spans="12:34" x14ac:dyDescent="0.25">
      <c r="L236" s="8">
        <f t="shared" si="51"/>
        <v>171</v>
      </c>
      <c r="M236" s="2">
        <v>13.693973000000016</v>
      </c>
      <c r="N236" s="2">
        <v>0.24040769483891178</v>
      </c>
      <c r="P236" s="9">
        <f t="shared" si="45"/>
        <v>171</v>
      </c>
      <c r="Q236" s="3">
        <f t="shared" si="47"/>
        <v>2.4116318701824198</v>
      </c>
      <c r="R236" s="3">
        <f t="shared" si="48"/>
        <v>0</v>
      </c>
      <c r="S236" s="3">
        <f>MAX(0,MIN(S$60,$Q236-SUM($R236:R236)))</f>
        <v>0</v>
      </c>
      <c r="T236" s="3">
        <f>MAX(0,MIN(T$60,$Q236-SUM($R236:S236)))</f>
        <v>0.75</v>
      </c>
      <c r="U236" s="3">
        <f>MAX(0,MIN(U$60,$Q236-SUM($R236:T236)))</f>
        <v>0</v>
      </c>
      <c r="V236" s="3">
        <f>MAX(0,MIN(V$60,$Q236-SUM($R236:U236)))</f>
        <v>1.6616318701824198</v>
      </c>
      <c r="W236" s="3">
        <f>MAX(0,MIN(W$60,$Q236-SUM($R236:V236)))</f>
        <v>0</v>
      </c>
      <c r="X236" s="3">
        <f>MAX(0,MIN(X$60,$Q236-SUM($R236:W236)))</f>
        <v>0</v>
      </c>
      <c r="Z236" s="9">
        <f t="shared" si="49"/>
        <v>171</v>
      </c>
      <c r="AA236" s="3">
        <f t="shared" si="50"/>
        <v>2.4116318701824198</v>
      </c>
      <c r="AB236" s="3">
        <f t="shared" si="46"/>
        <v>0</v>
      </c>
      <c r="AC236" s="3">
        <f>MAX(0,MIN(AC$60,$AA236-SUM($AB236:AB236)))</f>
        <v>0.9</v>
      </c>
      <c r="AD236" s="3">
        <f>MAX(0,MIN(AD$60,$AA236-SUM($AB236:AC236)))</f>
        <v>0.75</v>
      </c>
      <c r="AE236" s="3">
        <f>MAX(0,MIN(AE$60,$AA236-SUM($AB236:AD236)))</f>
        <v>0</v>
      </c>
      <c r="AF236" s="3">
        <f>MAX(0,MIN(AF$60,$AA236-SUM($AB236:AE236)))</f>
        <v>0.76163187018241985</v>
      </c>
      <c r="AG236" s="3">
        <f>MAX(0,MIN(AG$60,$AA236-SUM($AB236:AF236)))</f>
        <v>0</v>
      </c>
      <c r="AH236" s="3">
        <f>MAX(0,MIN(AH$60,$AA236-SUM($AB236:AG236)))</f>
        <v>0</v>
      </c>
    </row>
    <row r="237" spans="12:34" x14ac:dyDescent="0.25">
      <c r="L237" s="8">
        <f t="shared" si="51"/>
        <v>172</v>
      </c>
      <c r="M237" s="2">
        <v>13.433073</v>
      </c>
      <c r="N237" s="2">
        <v>0.26041942194030399</v>
      </c>
      <c r="P237" s="9">
        <f t="shared" si="45"/>
        <v>172</v>
      </c>
      <c r="Q237" s="3">
        <f t="shared" si="47"/>
        <v>2.3623390231391097</v>
      </c>
      <c r="R237" s="3">
        <f t="shared" si="48"/>
        <v>0</v>
      </c>
      <c r="S237" s="3">
        <f>MAX(0,MIN(S$60,$Q237-SUM($R237:R237)))</f>
        <v>0</v>
      </c>
      <c r="T237" s="3">
        <f>MAX(0,MIN(T$60,$Q237-SUM($R237:S237)))</f>
        <v>0.75</v>
      </c>
      <c r="U237" s="3">
        <f>MAX(0,MIN(U$60,$Q237-SUM($R237:T237)))</f>
        <v>0</v>
      </c>
      <c r="V237" s="3">
        <f>MAX(0,MIN(V$60,$Q237-SUM($R237:U237)))</f>
        <v>1.6123390231391097</v>
      </c>
      <c r="W237" s="3">
        <f>MAX(0,MIN(W$60,$Q237-SUM($R237:V237)))</f>
        <v>0</v>
      </c>
      <c r="X237" s="3">
        <f>MAX(0,MIN(X$60,$Q237-SUM($R237:W237)))</f>
        <v>0</v>
      </c>
      <c r="Z237" s="9">
        <f t="shared" si="49"/>
        <v>172</v>
      </c>
      <c r="AA237" s="3">
        <f t="shared" si="50"/>
        <v>2.3623390231391097</v>
      </c>
      <c r="AB237" s="3">
        <f t="shared" si="46"/>
        <v>0</v>
      </c>
      <c r="AC237" s="3">
        <f>MAX(0,MIN(AC$60,$AA237-SUM($AB237:AB237)))</f>
        <v>0.9</v>
      </c>
      <c r="AD237" s="3">
        <f>MAX(0,MIN(AD$60,$AA237-SUM($AB237:AC237)))</f>
        <v>0.75</v>
      </c>
      <c r="AE237" s="3">
        <f>MAX(0,MIN(AE$60,$AA237-SUM($AB237:AD237)))</f>
        <v>0</v>
      </c>
      <c r="AF237" s="3">
        <f>MAX(0,MIN(AF$60,$AA237-SUM($AB237:AE237)))</f>
        <v>0.71233902313910979</v>
      </c>
      <c r="AG237" s="3">
        <f>MAX(0,MIN(AG$60,$AA237-SUM($AB237:AF237)))</f>
        <v>0</v>
      </c>
      <c r="AH237" s="3">
        <f>MAX(0,MIN(AH$60,$AA237-SUM($AB237:AG237)))</f>
        <v>0</v>
      </c>
    </row>
    <row r="238" spans="12:34" x14ac:dyDescent="0.25">
      <c r="L238" s="8">
        <f t="shared" si="51"/>
        <v>173</v>
      </c>
      <c r="M238" s="2">
        <v>13.325644000000009</v>
      </c>
      <c r="N238" s="2">
        <v>0.26297571820062859</v>
      </c>
      <c r="P238" s="9">
        <f t="shared" si="45"/>
        <v>173</v>
      </c>
      <c r="Q238" s="3">
        <f t="shared" si="47"/>
        <v>2.3420420462705205</v>
      </c>
      <c r="R238" s="3">
        <f t="shared" si="48"/>
        <v>0</v>
      </c>
      <c r="S238" s="3">
        <f>MAX(0,MIN(S$60,$Q238-SUM($R238:R238)))</f>
        <v>0</v>
      </c>
      <c r="T238" s="3">
        <f>MAX(0,MIN(T$60,$Q238-SUM($R238:S238)))</f>
        <v>0.75</v>
      </c>
      <c r="U238" s="3">
        <f>MAX(0,MIN(U$60,$Q238-SUM($R238:T238)))</f>
        <v>0</v>
      </c>
      <c r="V238" s="3">
        <f>MAX(0,MIN(V$60,$Q238-SUM($R238:U238)))</f>
        <v>1.5920420462705205</v>
      </c>
      <c r="W238" s="3">
        <f>MAX(0,MIN(W$60,$Q238-SUM($R238:V238)))</f>
        <v>0</v>
      </c>
      <c r="X238" s="3">
        <f>MAX(0,MIN(X$60,$Q238-SUM($R238:W238)))</f>
        <v>0</v>
      </c>
      <c r="Z238" s="9">
        <f t="shared" si="49"/>
        <v>173</v>
      </c>
      <c r="AA238" s="3">
        <f t="shared" si="50"/>
        <v>2.3420420462705205</v>
      </c>
      <c r="AB238" s="3">
        <f t="shared" si="46"/>
        <v>0</v>
      </c>
      <c r="AC238" s="3">
        <f>MAX(0,MIN(AC$60,$AA238-SUM($AB238:AB238)))</f>
        <v>0.9</v>
      </c>
      <c r="AD238" s="3">
        <f>MAX(0,MIN(AD$60,$AA238-SUM($AB238:AC238)))</f>
        <v>0.75</v>
      </c>
      <c r="AE238" s="3">
        <f>MAX(0,MIN(AE$60,$AA238-SUM($AB238:AD238)))</f>
        <v>0</v>
      </c>
      <c r="AF238" s="3">
        <f>MAX(0,MIN(AF$60,$AA238-SUM($AB238:AE238)))</f>
        <v>0.69204204627052057</v>
      </c>
      <c r="AG238" s="3">
        <f>MAX(0,MIN(AG$60,$AA238-SUM($AB238:AF238)))</f>
        <v>0</v>
      </c>
      <c r="AH238" s="3">
        <f>MAX(0,MIN(AH$60,$AA238-SUM($AB238:AG238)))</f>
        <v>0</v>
      </c>
    </row>
    <row r="239" spans="12:34" x14ac:dyDescent="0.25">
      <c r="L239" s="8">
        <f t="shared" si="51"/>
        <v>174</v>
      </c>
      <c r="M239" s="2">
        <v>13.20670399999999</v>
      </c>
      <c r="N239" s="2">
        <v>0.27371112390493219</v>
      </c>
      <c r="P239" s="9">
        <f t="shared" si="45"/>
        <v>174</v>
      </c>
      <c r="Q239" s="3">
        <f t="shared" si="47"/>
        <v>2.3195702516084586</v>
      </c>
      <c r="R239" s="3">
        <f t="shared" si="48"/>
        <v>0</v>
      </c>
      <c r="S239" s="3">
        <f>MAX(0,MIN(S$60,$Q239-SUM($R239:R239)))</f>
        <v>0</v>
      </c>
      <c r="T239" s="3">
        <f>MAX(0,MIN(T$60,$Q239-SUM($R239:S239)))</f>
        <v>0.75</v>
      </c>
      <c r="U239" s="3">
        <f>MAX(0,MIN(U$60,$Q239-SUM($R239:T239)))</f>
        <v>0</v>
      </c>
      <c r="V239" s="3">
        <f>MAX(0,MIN(V$60,$Q239-SUM($R239:U239)))</f>
        <v>1.5695702516084586</v>
      </c>
      <c r="W239" s="3">
        <f>MAX(0,MIN(W$60,$Q239-SUM($R239:V239)))</f>
        <v>0</v>
      </c>
      <c r="X239" s="3">
        <f>MAX(0,MIN(X$60,$Q239-SUM($R239:W239)))</f>
        <v>0</v>
      </c>
      <c r="Z239" s="9">
        <f t="shared" si="49"/>
        <v>174</v>
      </c>
      <c r="AA239" s="3">
        <f t="shared" si="50"/>
        <v>2.3195702516084586</v>
      </c>
      <c r="AB239" s="3">
        <f t="shared" si="46"/>
        <v>0</v>
      </c>
      <c r="AC239" s="3">
        <f>MAX(0,MIN(AC$60,$AA239-SUM($AB239:AB239)))</f>
        <v>0.9</v>
      </c>
      <c r="AD239" s="3">
        <f>MAX(0,MIN(AD$60,$AA239-SUM($AB239:AC239)))</f>
        <v>0.75</v>
      </c>
      <c r="AE239" s="3">
        <f>MAX(0,MIN(AE$60,$AA239-SUM($AB239:AD239)))</f>
        <v>0</v>
      </c>
      <c r="AF239" s="3">
        <f>MAX(0,MIN(AF$60,$AA239-SUM($AB239:AE239)))</f>
        <v>0.66957025160845873</v>
      </c>
      <c r="AG239" s="3">
        <f>MAX(0,MIN(AG$60,$AA239-SUM($AB239:AF239)))</f>
        <v>0</v>
      </c>
      <c r="AH239" s="3">
        <f>MAX(0,MIN(AH$60,$AA239-SUM($AB239:AG239)))</f>
        <v>0</v>
      </c>
    </row>
    <row r="240" spans="12:34" x14ac:dyDescent="0.25">
      <c r="L240" s="8">
        <f t="shared" si="51"/>
        <v>175</v>
      </c>
      <c r="M240" s="2">
        <v>13.118457999999997</v>
      </c>
      <c r="N240" s="2">
        <v>0.27666907211482705</v>
      </c>
      <c r="P240" s="9">
        <f t="shared" si="45"/>
        <v>175</v>
      </c>
      <c r="Q240" s="3">
        <f t="shared" si="47"/>
        <v>2.3028975931945705</v>
      </c>
      <c r="R240" s="3">
        <f t="shared" si="48"/>
        <v>0</v>
      </c>
      <c r="S240" s="3">
        <f>MAX(0,MIN(S$60,$Q240-SUM($R240:R240)))</f>
        <v>0</v>
      </c>
      <c r="T240" s="3">
        <f>MAX(0,MIN(T$60,$Q240-SUM($R240:S240)))</f>
        <v>0.75</v>
      </c>
      <c r="U240" s="3">
        <f>MAX(0,MIN(U$60,$Q240-SUM($R240:T240)))</f>
        <v>0</v>
      </c>
      <c r="V240" s="3">
        <f>MAX(0,MIN(V$60,$Q240-SUM($R240:U240)))</f>
        <v>1.5528975931945705</v>
      </c>
      <c r="W240" s="3">
        <f>MAX(0,MIN(W$60,$Q240-SUM($R240:V240)))</f>
        <v>0</v>
      </c>
      <c r="X240" s="3">
        <f>MAX(0,MIN(X$60,$Q240-SUM($R240:W240)))</f>
        <v>0</v>
      </c>
      <c r="Z240" s="9">
        <f t="shared" si="49"/>
        <v>175</v>
      </c>
      <c r="AA240" s="3">
        <f t="shared" si="50"/>
        <v>2.3028975931945705</v>
      </c>
      <c r="AB240" s="3">
        <f t="shared" si="46"/>
        <v>0</v>
      </c>
      <c r="AC240" s="3">
        <f>MAX(0,MIN(AC$60,$AA240-SUM($AB240:AB240)))</f>
        <v>0.9</v>
      </c>
      <c r="AD240" s="3">
        <f>MAX(0,MIN(AD$60,$AA240-SUM($AB240:AC240)))</f>
        <v>0.75</v>
      </c>
      <c r="AE240" s="3">
        <f>MAX(0,MIN(AE$60,$AA240-SUM($AB240:AD240)))</f>
        <v>0</v>
      </c>
      <c r="AF240" s="3">
        <f>MAX(0,MIN(AF$60,$AA240-SUM($AB240:AE240)))</f>
        <v>0.65289759319457064</v>
      </c>
      <c r="AG240" s="3">
        <f>MAX(0,MIN(AG$60,$AA240-SUM($AB240:AF240)))</f>
        <v>0</v>
      </c>
      <c r="AH240" s="3">
        <f>MAX(0,MIN(AH$60,$AA240-SUM($AB240:AG240)))</f>
        <v>0</v>
      </c>
    </row>
    <row r="241" spans="12:34" x14ac:dyDescent="0.25">
      <c r="L241" s="8">
        <f t="shared" si="51"/>
        <v>176</v>
      </c>
      <c r="M241" s="2">
        <v>13.049396</v>
      </c>
      <c r="N241" s="2">
        <v>0.31136624114221595</v>
      </c>
      <c r="P241" s="9">
        <f t="shared" si="45"/>
        <v>176</v>
      </c>
      <c r="Q241" s="3">
        <f t="shared" si="47"/>
        <v>2.2898494421692557</v>
      </c>
      <c r="R241" s="3">
        <f t="shared" si="48"/>
        <v>0</v>
      </c>
      <c r="S241" s="3">
        <f>MAX(0,MIN(S$60,$Q241-SUM($R241:R241)))</f>
        <v>0</v>
      </c>
      <c r="T241" s="3">
        <f>MAX(0,MIN(T$60,$Q241-SUM($R241:S241)))</f>
        <v>0.75</v>
      </c>
      <c r="U241" s="3">
        <f>MAX(0,MIN(U$60,$Q241-SUM($R241:T241)))</f>
        <v>0</v>
      </c>
      <c r="V241" s="3">
        <f>MAX(0,MIN(V$60,$Q241-SUM($R241:U241)))</f>
        <v>1.5398494421692557</v>
      </c>
      <c r="W241" s="3">
        <f>MAX(0,MIN(W$60,$Q241-SUM($R241:V241)))</f>
        <v>0</v>
      </c>
      <c r="X241" s="3">
        <f>MAX(0,MIN(X$60,$Q241-SUM($R241:W241)))</f>
        <v>0</v>
      </c>
      <c r="Z241" s="9">
        <f t="shared" si="49"/>
        <v>176</v>
      </c>
      <c r="AA241" s="3">
        <f t="shared" si="50"/>
        <v>2.2898494421692557</v>
      </c>
      <c r="AB241" s="3">
        <f t="shared" si="46"/>
        <v>0</v>
      </c>
      <c r="AC241" s="3">
        <f>MAX(0,MIN(AC$60,$AA241-SUM($AB241:AB241)))</f>
        <v>0.9</v>
      </c>
      <c r="AD241" s="3">
        <f>MAX(0,MIN(AD$60,$AA241-SUM($AB241:AC241)))</f>
        <v>0.75</v>
      </c>
      <c r="AE241" s="3">
        <f>MAX(0,MIN(AE$60,$AA241-SUM($AB241:AD241)))</f>
        <v>0</v>
      </c>
      <c r="AF241" s="3">
        <f>MAX(0,MIN(AF$60,$AA241-SUM($AB241:AE241)))</f>
        <v>0.63984944216925577</v>
      </c>
      <c r="AG241" s="3">
        <f>MAX(0,MIN(AG$60,$AA241-SUM($AB241:AF241)))</f>
        <v>0</v>
      </c>
      <c r="AH241" s="3">
        <f>MAX(0,MIN(AH$60,$AA241-SUM($AB241:AG241)))</f>
        <v>0</v>
      </c>
    </row>
    <row r="242" spans="12:34" x14ac:dyDescent="0.25">
      <c r="L242" s="8">
        <f t="shared" si="51"/>
        <v>177</v>
      </c>
      <c r="M242" s="2">
        <v>13.049396</v>
      </c>
      <c r="N242" s="2">
        <v>0.32368603160027359</v>
      </c>
      <c r="P242" s="9">
        <f t="shared" si="45"/>
        <v>177</v>
      </c>
      <c r="Q242" s="3">
        <f t="shared" si="47"/>
        <v>2.2898494421692557</v>
      </c>
      <c r="R242" s="3">
        <f t="shared" si="48"/>
        <v>0</v>
      </c>
      <c r="S242" s="3">
        <f>MAX(0,MIN(S$60,$Q242-SUM($R242:R242)))</f>
        <v>0</v>
      </c>
      <c r="T242" s="3">
        <f>MAX(0,MIN(T$60,$Q242-SUM($R242:S242)))</f>
        <v>0.75</v>
      </c>
      <c r="U242" s="3">
        <f>MAX(0,MIN(U$60,$Q242-SUM($R242:T242)))</f>
        <v>0</v>
      </c>
      <c r="V242" s="3">
        <f>MAX(0,MIN(V$60,$Q242-SUM($R242:U242)))</f>
        <v>1.5398494421692557</v>
      </c>
      <c r="W242" s="3">
        <f>MAX(0,MIN(W$60,$Q242-SUM($R242:V242)))</f>
        <v>0</v>
      </c>
      <c r="X242" s="3">
        <f>MAX(0,MIN(X$60,$Q242-SUM($R242:W242)))</f>
        <v>0</v>
      </c>
      <c r="Z242" s="9">
        <f t="shared" si="49"/>
        <v>177</v>
      </c>
      <c r="AA242" s="3">
        <f t="shared" si="50"/>
        <v>2.2898494421692557</v>
      </c>
      <c r="AB242" s="3">
        <f t="shared" si="46"/>
        <v>0</v>
      </c>
      <c r="AC242" s="3">
        <f>MAX(0,MIN(AC$60,$AA242-SUM($AB242:AB242)))</f>
        <v>0.9</v>
      </c>
      <c r="AD242" s="3">
        <f>MAX(0,MIN(AD$60,$AA242-SUM($AB242:AC242)))</f>
        <v>0.75</v>
      </c>
      <c r="AE242" s="3">
        <f>MAX(0,MIN(AE$60,$AA242-SUM($AB242:AD242)))</f>
        <v>0</v>
      </c>
      <c r="AF242" s="3">
        <f>MAX(0,MIN(AF$60,$AA242-SUM($AB242:AE242)))</f>
        <v>0.63984944216925577</v>
      </c>
      <c r="AG242" s="3">
        <f>MAX(0,MIN(AG$60,$AA242-SUM($AB242:AF242)))</f>
        <v>0</v>
      </c>
      <c r="AH242" s="3">
        <f>MAX(0,MIN(AH$60,$AA242-SUM($AB242:AG242)))</f>
        <v>0</v>
      </c>
    </row>
    <row r="243" spans="12:34" x14ac:dyDescent="0.25">
      <c r="L243" s="8">
        <f t="shared" si="51"/>
        <v>178</v>
      </c>
      <c r="M243" s="2">
        <v>12.945803999999997</v>
      </c>
      <c r="N243" s="2">
        <v>0.32539229343603854</v>
      </c>
      <c r="P243" s="9">
        <f t="shared" si="45"/>
        <v>178</v>
      </c>
      <c r="Q243" s="3">
        <f t="shared" si="47"/>
        <v>2.2702774045651526</v>
      </c>
      <c r="R243" s="3">
        <f t="shared" si="48"/>
        <v>0</v>
      </c>
      <c r="S243" s="3">
        <f>MAX(0,MIN(S$60,$Q243-SUM($R243:R243)))</f>
        <v>0</v>
      </c>
      <c r="T243" s="3">
        <f>MAX(0,MIN(T$60,$Q243-SUM($R243:S243)))</f>
        <v>0.75</v>
      </c>
      <c r="U243" s="3">
        <f>MAX(0,MIN(U$60,$Q243-SUM($R243:T243)))</f>
        <v>0</v>
      </c>
      <c r="V243" s="3">
        <f>MAX(0,MIN(V$60,$Q243-SUM($R243:U243)))</f>
        <v>1.5202774045651526</v>
      </c>
      <c r="W243" s="3">
        <f>MAX(0,MIN(W$60,$Q243-SUM($R243:V243)))</f>
        <v>0</v>
      </c>
      <c r="X243" s="3">
        <f>MAX(0,MIN(X$60,$Q243-SUM($R243:W243)))</f>
        <v>0</v>
      </c>
      <c r="Z243" s="9">
        <f t="shared" si="49"/>
        <v>178</v>
      </c>
      <c r="AA243" s="3">
        <f t="shared" si="50"/>
        <v>2.2702774045651526</v>
      </c>
      <c r="AB243" s="3">
        <f t="shared" si="46"/>
        <v>0</v>
      </c>
      <c r="AC243" s="3">
        <f>MAX(0,MIN(AC$60,$AA243-SUM($AB243:AB243)))</f>
        <v>0.9</v>
      </c>
      <c r="AD243" s="3">
        <f>MAX(0,MIN(AD$60,$AA243-SUM($AB243:AC243)))</f>
        <v>0.75</v>
      </c>
      <c r="AE243" s="3">
        <f>MAX(0,MIN(AE$60,$AA243-SUM($AB243:AD243)))</f>
        <v>0</v>
      </c>
      <c r="AF243" s="3">
        <f>MAX(0,MIN(AF$60,$AA243-SUM($AB243:AE243)))</f>
        <v>0.62027740456515268</v>
      </c>
      <c r="AG243" s="3">
        <f>MAX(0,MIN(AG$60,$AA243-SUM($AB243:AF243)))</f>
        <v>0</v>
      </c>
      <c r="AH243" s="3">
        <f>MAX(0,MIN(AH$60,$AA243-SUM($AB243:AG243)))</f>
        <v>0</v>
      </c>
    </row>
    <row r="244" spans="12:34" x14ac:dyDescent="0.25">
      <c r="L244" s="8">
        <f t="shared" si="51"/>
        <v>179</v>
      </c>
      <c r="M244" s="2">
        <v>12.761638999999994</v>
      </c>
      <c r="N244" s="2">
        <v>0.33573415157248238</v>
      </c>
      <c r="P244" s="9">
        <f t="shared" si="45"/>
        <v>179</v>
      </c>
      <c r="Q244" s="3">
        <f t="shared" si="47"/>
        <v>2.2354823981422669</v>
      </c>
      <c r="R244" s="3">
        <f t="shared" si="48"/>
        <v>0</v>
      </c>
      <c r="S244" s="3">
        <f>MAX(0,MIN(S$60,$Q244-SUM($R244:R244)))</f>
        <v>0</v>
      </c>
      <c r="T244" s="3">
        <f>MAX(0,MIN(T$60,$Q244-SUM($R244:S244)))</f>
        <v>0.75</v>
      </c>
      <c r="U244" s="3">
        <f>MAX(0,MIN(U$60,$Q244-SUM($R244:T244)))</f>
        <v>0</v>
      </c>
      <c r="V244" s="3">
        <f>MAX(0,MIN(V$60,$Q244-SUM($R244:U244)))</f>
        <v>1.4854823981422669</v>
      </c>
      <c r="W244" s="3">
        <f>MAX(0,MIN(W$60,$Q244-SUM($R244:V244)))</f>
        <v>0</v>
      </c>
      <c r="X244" s="3">
        <f>MAX(0,MIN(X$60,$Q244-SUM($R244:W244)))</f>
        <v>0</v>
      </c>
      <c r="Z244" s="9">
        <f t="shared" si="49"/>
        <v>179</v>
      </c>
      <c r="AA244" s="3">
        <f t="shared" si="50"/>
        <v>2.2354823981422669</v>
      </c>
      <c r="AB244" s="3">
        <f t="shared" si="46"/>
        <v>0</v>
      </c>
      <c r="AC244" s="3">
        <f>MAX(0,MIN(AC$60,$AA244-SUM($AB244:AB244)))</f>
        <v>0.9</v>
      </c>
      <c r="AD244" s="3">
        <f>MAX(0,MIN(AD$60,$AA244-SUM($AB244:AC244)))</f>
        <v>0.75</v>
      </c>
      <c r="AE244" s="3">
        <f>MAX(0,MIN(AE$60,$AA244-SUM($AB244:AD244)))</f>
        <v>0</v>
      </c>
      <c r="AF244" s="3">
        <f>MAX(0,MIN(AF$60,$AA244-SUM($AB244:AE244)))</f>
        <v>0.58548239814226699</v>
      </c>
      <c r="AG244" s="3">
        <f>MAX(0,MIN(AG$60,$AA244-SUM($AB244:AF244)))</f>
        <v>0</v>
      </c>
      <c r="AH244" s="3">
        <f>MAX(0,MIN(AH$60,$AA244-SUM($AB244:AG244)))</f>
        <v>0</v>
      </c>
    </row>
    <row r="245" spans="12:34" x14ac:dyDescent="0.25">
      <c r="L245" s="8">
        <f t="shared" si="51"/>
        <v>180</v>
      </c>
      <c r="M245" s="2">
        <v>12.753964999999996</v>
      </c>
      <c r="N245" s="2">
        <v>0.34600700570744181</v>
      </c>
      <c r="P245" s="9">
        <f t="shared" si="45"/>
        <v>180</v>
      </c>
      <c r="Q245" s="3">
        <f t="shared" si="47"/>
        <v>2.2340325196132897</v>
      </c>
      <c r="R245" s="3">
        <f t="shared" si="48"/>
        <v>0</v>
      </c>
      <c r="S245" s="3">
        <f>MAX(0,MIN(S$60,$Q245-SUM($R245:R245)))</f>
        <v>0</v>
      </c>
      <c r="T245" s="3">
        <f>MAX(0,MIN(T$60,$Q245-SUM($R245:S245)))</f>
        <v>0.75</v>
      </c>
      <c r="U245" s="3">
        <f>MAX(0,MIN(U$60,$Q245-SUM($R245:T245)))</f>
        <v>0</v>
      </c>
      <c r="V245" s="3">
        <f>MAX(0,MIN(V$60,$Q245-SUM($R245:U245)))</f>
        <v>1.4840325196132897</v>
      </c>
      <c r="W245" s="3">
        <f>MAX(0,MIN(W$60,$Q245-SUM($R245:V245)))</f>
        <v>0</v>
      </c>
      <c r="X245" s="3">
        <f>MAX(0,MIN(X$60,$Q245-SUM($R245:W245)))</f>
        <v>0</v>
      </c>
      <c r="Z245" s="9">
        <f t="shared" si="49"/>
        <v>180</v>
      </c>
      <c r="AA245" s="3">
        <f t="shared" si="50"/>
        <v>2.2340325196132897</v>
      </c>
      <c r="AB245" s="3">
        <f t="shared" si="46"/>
        <v>0</v>
      </c>
      <c r="AC245" s="3">
        <f>MAX(0,MIN(AC$60,$AA245-SUM($AB245:AB245)))</f>
        <v>0.9</v>
      </c>
      <c r="AD245" s="3">
        <f>MAX(0,MIN(AD$60,$AA245-SUM($AB245:AC245)))</f>
        <v>0.75</v>
      </c>
      <c r="AE245" s="3">
        <f>MAX(0,MIN(AE$60,$AA245-SUM($AB245:AD245)))</f>
        <v>0</v>
      </c>
      <c r="AF245" s="3">
        <f>MAX(0,MIN(AF$60,$AA245-SUM($AB245:AE245)))</f>
        <v>0.58403251961328984</v>
      </c>
      <c r="AG245" s="3">
        <f>MAX(0,MIN(AG$60,$AA245-SUM($AB245:AF245)))</f>
        <v>0</v>
      </c>
      <c r="AH245" s="3">
        <f>MAX(0,MIN(AH$60,$AA245-SUM($AB245:AG245)))</f>
        <v>0</v>
      </c>
    </row>
    <row r="246" spans="12:34" x14ac:dyDescent="0.25">
      <c r="L246" s="8">
        <f t="shared" si="51"/>
        <v>181</v>
      </c>
      <c r="M246" s="2">
        <v>12.742454999999998</v>
      </c>
      <c r="N246" s="2">
        <v>0.34822876582544993</v>
      </c>
      <c r="P246" s="9">
        <f t="shared" si="45"/>
        <v>181</v>
      </c>
      <c r="Q246" s="3">
        <f t="shared" si="47"/>
        <v>2.2318578907536946</v>
      </c>
      <c r="R246" s="3">
        <f t="shared" si="48"/>
        <v>0</v>
      </c>
      <c r="S246" s="3">
        <f>MAX(0,MIN(S$60,$Q246-SUM($R246:R246)))</f>
        <v>0</v>
      </c>
      <c r="T246" s="3">
        <f>MAX(0,MIN(T$60,$Q246-SUM($R246:S246)))</f>
        <v>0.75</v>
      </c>
      <c r="U246" s="3">
        <f>MAX(0,MIN(U$60,$Q246-SUM($R246:T246)))</f>
        <v>0</v>
      </c>
      <c r="V246" s="3">
        <f>MAX(0,MIN(V$60,$Q246-SUM($R246:U246)))</f>
        <v>1.4818578907536946</v>
      </c>
      <c r="W246" s="3">
        <f>MAX(0,MIN(W$60,$Q246-SUM($R246:V246)))</f>
        <v>0</v>
      </c>
      <c r="X246" s="3">
        <f>MAX(0,MIN(X$60,$Q246-SUM($R246:W246)))</f>
        <v>0</v>
      </c>
      <c r="Z246" s="9">
        <f t="shared" si="49"/>
        <v>181</v>
      </c>
      <c r="AA246" s="3">
        <f t="shared" si="50"/>
        <v>2.2318578907536946</v>
      </c>
      <c r="AB246" s="3">
        <f t="shared" si="46"/>
        <v>0</v>
      </c>
      <c r="AC246" s="3">
        <f>MAX(0,MIN(AC$60,$AA246-SUM($AB246:AB246)))</f>
        <v>0.9</v>
      </c>
      <c r="AD246" s="3">
        <f>MAX(0,MIN(AD$60,$AA246-SUM($AB246:AC246)))</f>
        <v>0.75</v>
      </c>
      <c r="AE246" s="3">
        <f>MAX(0,MIN(AE$60,$AA246-SUM($AB246:AD246)))</f>
        <v>0</v>
      </c>
      <c r="AF246" s="3">
        <f>MAX(0,MIN(AF$60,$AA246-SUM($AB246:AE246)))</f>
        <v>0.58185789075369465</v>
      </c>
      <c r="AG246" s="3">
        <f>MAX(0,MIN(AG$60,$AA246-SUM($AB246:AF246)))</f>
        <v>0</v>
      </c>
      <c r="AH246" s="3">
        <f>MAX(0,MIN(AH$60,$AA246-SUM($AB246:AG246)))</f>
        <v>0</v>
      </c>
    </row>
    <row r="247" spans="12:34" x14ac:dyDescent="0.25">
      <c r="L247" s="8">
        <f t="shared" si="51"/>
        <v>182</v>
      </c>
      <c r="M247" s="2">
        <v>12.730945000000011</v>
      </c>
      <c r="N247" s="2">
        <v>0.353504284700141</v>
      </c>
      <c r="P247" s="9">
        <f t="shared" si="45"/>
        <v>182</v>
      </c>
      <c r="Q247" s="3">
        <f t="shared" si="47"/>
        <v>2.2296832618941016</v>
      </c>
      <c r="R247" s="3">
        <f t="shared" si="48"/>
        <v>0</v>
      </c>
      <c r="S247" s="3">
        <f>MAX(0,MIN(S$60,$Q247-SUM($R247:R247)))</f>
        <v>0</v>
      </c>
      <c r="T247" s="3">
        <f>MAX(0,MIN(T$60,$Q247-SUM($R247:S247)))</f>
        <v>0.75</v>
      </c>
      <c r="U247" s="3">
        <f>MAX(0,MIN(U$60,$Q247-SUM($R247:T247)))</f>
        <v>0</v>
      </c>
      <c r="V247" s="3">
        <f>MAX(0,MIN(V$60,$Q247-SUM($R247:U247)))</f>
        <v>1.4796832618941016</v>
      </c>
      <c r="W247" s="3">
        <f>MAX(0,MIN(W$60,$Q247-SUM($R247:V247)))</f>
        <v>0</v>
      </c>
      <c r="X247" s="3">
        <f>MAX(0,MIN(X$60,$Q247-SUM($R247:W247)))</f>
        <v>0</v>
      </c>
      <c r="Z247" s="9">
        <f t="shared" si="49"/>
        <v>182</v>
      </c>
      <c r="AA247" s="3">
        <f t="shared" si="50"/>
        <v>2.2296832618941016</v>
      </c>
      <c r="AB247" s="3">
        <f t="shared" si="46"/>
        <v>0</v>
      </c>
      <c r="AC247" s="3">
        <f>MAX(0,MIN(AC$60,$AA247-SUM($AB247:AB247)))</f>
        <v>0.9</v>
      </c>
      <c r="AD247" s="3">
        <f>MAX(0,MIN(AD$60,$AA247-SUM($AB247:AC247)))</f>
        <v>0.75</v>
      </c>
      <c r="AE247" s="3">
        <f>MAX(0,MIN(AE$60,$AA247-SUM($AB247:AD247)))</f>
        <v>0</v>
      </c>
      <c r="AF247" s="3">
        <f>MAX(0,MIN(AF$60,$AA247-SUM($AB247:AE247)))</f>
        <v>0.57968326189410169</v>
      </c>
      <c r="AG247" s="3">
        <f>MAX(0,MIN(AG$60,$AA247-SUM($AB247:AF247)))</f>
        <v>0</v>
      </c>
      <c r="AH247" s="3">
        <f>MAX(0,MIN(AH$60,$AA247-SUM($AB247:AG247)))</f>
        <v>0</v>
      </c>
    </row>
    <row r="248" spans="12:34" x14ac:dyDescent="0.25">
      <c r="L248" s="8">
        <f t="shared" si="51"/>
        <v>183</v>
      </c>
      <c r="M248" s="2">
        <v>12.719433999999991</v>
      </c>
      <c r="N248" s="2">
        <v>0.35403759995798095</v>
      </c>
      <c r="P248" s="9">
        <f t="shared" si="45"/>
        <v>183</v>
      </c>
      <c r="Q248" s="3">
        <f t="shared" si="47"/>
        <v>2.2275084441006308</v>
      </c>
      <c r="R248" s="3">
        <f t="shared" si="48"/>
        <v>0</v>
      </c>
      <c r="S248" s="3">
        <f>MAX(0,MIN(S$60,$Q248-SUM($R248:R248)))</f>
        <v>0</v>
      </c>
      <c r="T248" s="3">
        <f>MAX(0,MIN(T$60,$Q248-SUM($R248:S248)))</f>
        <v>0.75</v>
      </c>
      <c r="U248" s="3">
        <f>MAX(0,MIN(U$60,$Q248-SUM($R248:T248)))</f>
        <v>0</v>
      </c>
      <c r="V248" s="3">
        <f>MAX(0,MIN(V$60,$Q248-SUM($R248:U248)))</f>
        <v>1.4775084441006308</v>
      </c>
      <c r="W248" s="3">
        <f>MAX(0,MIN(W$60,$Q248-SUM($R248:V248)))</f>
        <v>0</v>
      </c>
      <c r="X248" s="3">
        <f>MAX(0,MIN(X$60,$Q248-SUM($R248:W248)))</f>
        <v>0</v>
      </c>
      <c r="Z248" s="9">
        <f t="shared" si="49"/>
        <v>183</v>
      </c>
      <c r="AA248" s="3">
        <f t="shared" si="50"/>
        <v>2.2275084441006308</v>
      </c>
      <c r="AB248" s="3">
        <f t="shared" si="46"/>
        <v>0</v>
      </c>
      <c r="AC248" s="3">
        <f>MAX(0,MIN(AC$60,$AA248-SUM($AB248:AB248)))</f>
        <v>0.9</v>
      </c>
      <c r="AD248" s="3">
        <f>MAX(0,MIN(AD$60,$AA248-SUM($AB248:AC248)))</f>
        <v>0.75</v>
      </c>
      <c r="AE248" s="3">
        <f>MAX(0,MIN(AE$60,$AA248-SUM($AB248:AD248)))</f>
        <v>0</v>
      </c>
      <c r="AF248" s="3">
        <f>MAX(0,MIN(AF$60,$AA248-SUM($AB248:AE248)))</f>
        <v>0.57750844410063085</v>
      </c>
      <c r="AG248" s="3">
        <f>MAX(0,MIN(AG$60,$AA248-SUM($AB248:AF248)))</f>
        <v>0</v>
      </c>
      <c r="AH248" s="3">
        <f>MAX(0,MIN(AH$60,$AA248-SUM($AB248:AG248)))</f>
        <v>0</v>
      </c>
    </row>
    <row r="249" spans="12:34" x14ac:dyDescent="0.25">
      <c r="L249" s="8">
        <f t="shared" si="51"/>
        <v>184</v>
      </c>
      <c r="M249" s="2">
        <v>12.688740000000005</v>
      </c>
      <c r="N249" s="2">
        <v>0.36414320921793908</v>
      </c>
      <c r="P249" s="9">
        <f t="shared" si="45"/>
        <v>184</v>
      </c>
      <c r="Q249" s="3">
        <f t="shared" si="47"/>
        <v>2.2217093078524641</v>
      </c>
      <c r="R249" s="3">
        <f t="shared" si="48"/>
        <v>0</v>
      </c>
      <c r="S249" s="3">
        <f>MAX(0,MIN(S$60,$Q249-SUM($R249:R249)))</f>
        <v>0</v>
      </c>
      <c r="T249" s="3">
        <f>MAX(0,MIN(T$60,$Q249-SUM($R249:S249)))</f>
        <v>0.75</v>
      </c>
      <c r="U249" s="3">
        <f>MAX(0,MIN(U$60,$Q249-SUM($R249:T249)))</f>
        <v>0</v>
      </c>
      <c r="V249" s="3">
        <f>MAX(0,MIN(V$60,$Q249-SUM($R249:U249)))</f>
        <v>1.4717093078524641</v>
      </c>
      <c r="W249" s="3">
        <f>MAX(0,MIN(W$60,$Q249-SUM($R249:V249)))</f>
        <v>0</v>
      </c>
      <c r="X249" s="3">
        <f>MAX(0,MIN(X$60,$Q249-SUM($R249:W249)))</f>
        <v>0</v>
      </c>
      <c r="Z249" s="9">
        <f t="shared" si="49"/>
        <v>184</v>
      </c>
      <c r="AA249" s="3">
        <f t="shared" si="50"/>
        <v>2.2217093078524641</v>
      </c>
      <c r="AB249" s="3">
        <f t="shared" si="46"/>
        <v>0</v>
      </c>
      <c r="AC249" s="3">
        <f>MAX(0,MIN(AC$60,$AA249-SUM($AB249:AB249)))</f>
        <v>0.9</v>
      </c>
      <c r="AD249" s="3">
        <f>MAX(0,MIN(AD$60,$AA249-SUM($AB249:AC249)))</f>
        <v>0.75</v>
      </c>
      <c r="AE249" s="3">
        <f>MAX(0,MIN(AE$60,$AA249-SUM($AB249:AD249)))</f>
        <v>0</v>
      </c>
      <c r="AF249" s="3">
        <f>MAX(0,MIN(AF$60,$AA249-SUM($AB249:AE249)))</f>
        <v>0.57170930785246421</v>
      </c>
      <c r="AG249" s="3">
        <f>MAX(0,MIN(AG$60,$AA249-SUM($AB249:AF249)))</f>
        <v>0</v>
      </c>
      <c r="AH249" s="3">
        <f>MAX(0,MIN(AH$60,$AA249-SUM($AB249:AG249)))</f>
        <v>0</v>
      </c>
    </row>
    <row r="250" spans="12:34" x14ac:dyDescent="0.25">
      <c r="L250" s="8">
        <f t="shared" si="51"/>
        <v>185</v>
      </c>
      <c r="M250" s="2">
        <v>12.631188999999997</v>
      </c>
      <c r="N250" s="2">
        <v>0.36608723236539759</v>
      </c>
      <c r="P250" s="9">
        <f t="shared" si="45"/>
        <v>185</v>
      </c>
      <c r="Q250" s="3">
        <f t="shared" si="47"/>
        <v>2.2108359746206143</v>
      </c>
      <c r="R250" s="3">
        <f t="shared" si="48"/>
        <v>0</v>
      </c>
      <c r="S250" s="3">
        <f>MAX(0,MIN(S$60,$Q250-SUM($R250:R250)))</f>
        <v>0</v>
      </c>
      <c r="T250" s="3">
        <f>MAX(0,MIN(T$60,$Q250-SUM($R250:S250)))</f>
        <v>0.75</v>
      </c>
      <c r="U250" s="3">
        <f>MAX(0,MIN(U$60,$Q250-SUM($R250:T250)))</f>
        <v>0</v>
      </c>
      <c r="V250" s="3">
        <f>MAX(0,MIN(V$60,$Q250-SUM($R250:U250)))</f>
        <v>1.4608359746206143</v>
      </c>
      <c r="W250" s="3">
        <f>MAX(0,MIN(W$60,$Q250-SUM($R250:V250)))</f>
        <v>0</v>
      </c>
      <c r="X250" s="3">
        <f>MAX(0,MIN(X$60,$Q250-SUM($R250:W250)))</f>
        <v>0</v>
      </c>
      <c r="Z250" s="9">
        <f t="shared" si="49"/>
        <v>185</v>
      </c>
      <c r="AA250" s="3">
        <f t="shared" si="50"/>
        <v>2.2108359746206143</v>
      </c>
      <c r="AB250" s="3">
        <f t="shared" si="46"/>
        <v>0</v>
      </c>
      <c r="AC250" s="3">
        <f>MAX(0,MIN(AC$60,$AA250-SUM($AB250:AB250)))</f>
        <v>0.9</v>
      </c>
      <c r="AD250" s="3">
        <f>MAX(0,MIN(AD$60,$AA250-SUM($AB250:AC250)))</f>
        <v>0.75</v>
      </c>
      <c r="AE250" s="3">
        <f>MAX(0,MIN(AE$60,$AA250-SUM($AB250:AD250)))</f>
        <v>0</v>
      </c>
      <c r="AF250" s="3">
        <f>MAX(0,MIN(AF$60,$AA250-SUM($AB250:AE250)))</f>
        <v>0.56083597462061441</v>
      </c>
      <c r="AG250" s="3">
        <f>MAX(0,MIN(AG$60,$AA250-SUM($AB250:AF250)))</f>
        <v>0</v>
      </c>
      <c r="AH250" s="3">
        <f>MAX(0,MIN(AH$60,$AA250-SUM($AB250:AG250)))</f>
        <v>0</v>
      </c>
    </row>
    <row r="251" spans="12:34" x14ac:dyDescent="0.25">
      <c r="L251" s="8">
        <f t="shared" si="51"/>
        <v>186</v>
      </c>
      <c r="M251" s="2">
        <v>12.542942999999999</v>
      </c>
      <c r="N251" s="2">
        <v>0.3838304056258004</v>
      </c>
      <c r="P251" s="9">
        <f t="shared" si="45"/>
        <v>186</v>
      </c>
      <c r="Q251" s="3">
        <f t="shared" si="47"/>
        <v>2.1941633162067253</v>
      </c>
      <c r="R251" s="3">
        <f t="shared" si="48"/>
        <v>0</v>
      </c>
      <c r="S251" s="3">
        <f>MAX(0,MIN(S$60,$Q251-SUM($R251:R251)))</f>
        <v>0</v>
      </c>
      <c r="T251" s="3">
        <f>MAX(0,MIN(T$60,$Q251-SUM($R251:S251)))</f>
        <v>0.75</v>
      </c>
      <c r="U251" s="3">
        <f>MAX(0,MIN(U$60,$Q251-SUM($R251:T251)))</f>
        <v>0</v>
      </c>
      <c r="V251" s="3">
        <f>MAX(0,MIN(V$60,$Q251-SUM($R251:U251)))</f>
        <v>1.4441633162067253</v>
      </c>
      <c r="W251" s="3">
        <f>MAX(0,MIN(W$60,$Q251-SUM($R251:V251)))</f>
        <v>0</v>
      </c>
      <c r="X251" s="3">
        <f>MAX(0,MIN(X$60,$Q251-SUM($R251:W251)))</f>
        <v>0</v>
      </c>
      <c r="Z251" s="9">
        <f t="shared" si="49"/>
        <v>186</v>
      </c>
      <c r="AA251" s="3">
        <f t="shared" si="50"/>
        <v>2.1941633162067253</v>
      </c>
      <c r="AB251" s="3">
        <f t="shared" si="46"/>
        <v>0</v>
      </c>
      <c r="AC251" s="3">
        <f>MAX(0,MIN(AC$60,$AA251-SUM($AB251:AB251)))</f>
        <v>0.9</v>
      </c>
      <c r="AD251" s="3">
        <f>MAX(0,MIN(AD$60,$AA251-SUM($AB251:AC251)))</f>
        <v>0.75</v>
      </c>
      <c r="AE251" s="3">
        <f>MAX(0,MIN(AE$60,$AA251-SUM($AB251:AD251)))</f>
        <v>0</v>
      </c>
      <c r="AF251" s="3">
        <f>MAX(0,MIN(AF$60,$AA251-SUM($AB251:AE251)))</f>
        <v>0.54416331620672542</v>
      </c>
      <c r="AG251" s="3">
        <f>MAX(0,MIN(AG$60,$AA251-SUM($AB251:AF251)))</f>
        <v>0</v>
      </c>
      <c r="AH251" s="3">
        <f>MAX(0,MIN(AH$60,$AA251-SUM($AB251:AG251)))</f>
        <v>0</v>
      </c>
    </row>
    <row r="252" spans="12:34" x14ac:dyDescent="0.25">
      <c r="L252" s="8">
        <f t="shared" si="51"/>
        <v>187</v>
      </c>
      <c r="M252" s="2">
        <v>12.508412000000009</v>
      </c>
      <c r="N252" s="2">
        <v>0.38796487211309655</v>
      </c>
      <c r="P252" s="9">
        <f t="shared" si="45"/>
        <v>187</v>
      </c>
      <c r="Q252" s="3">
        <f t="shared" si="47"/>
        <v>2.187639240694069</v>
      </c>
      <c r="R252" s="3">
        <f t="shared" si="48"/>
        <v>0</v>
      </c>
      <c r="S252" s="3">
        <f>MAX(0,MIN(S$60,$Q252-SUM($R252:R252)))</f>
        <v>0</v>
      </c>
      <c r="T252" s="3">
        <f>MAX(0,MIN(T$60,$Q252-SUM($R252:S252)))</f>
        <v>0.75</v>
      </c>
      <c r="U252" s="3">
        <f>MAX(0,MIN(U$60,$Q252-SUM($R252:T252)))</f>
        <v>0</v>
      </c>
      <c r="V252" s="3">
        <f>MAX(0,MIN(V$60,$Q252-SUM($R252:U252)))</f>
        <v>1.437639240694069</v>
      </c>
      <c r="W252" s="3">
        <f>MAX(0,MIN(W$60,$Q252-SUM($R252:V252)))</f>
        <v>0</v>
      </c>
      <c r="X252" s="3">
        <f>MAX(0,MIN(X$60,$Q252-SUM($R252:W252)))</f>
        <v>0</v>
      </c>
      <c r="Z252" s="9">
        <f t="shared" si="49"/>
        <v>187</v>
      </c>
      <c r="AA252" s="3">
        <f t="shared" si="50"/>
        <v>2.187639240694069</v>
      </c>
      <c r="AB252" s="3">
        <f t="shared" si="46"/>
        <v>0</v>
      </c>
      <c r="AC252" s="3">
        <f>MAX(0,MIN(AC$60,$AA252-SUM($AB252:AB252)))</f>
        <v>0.9</v>
      </c>
      <c r="AD252" s="3">
        <f>MAX(0,MIN(AD$60,$AA252-SUM($AB252:AC252)))</f>
        <v>0.75</v>
      </c>
      <c r="AE252" s="3">
        <f>MAX(0,MIN(AE$60,$AA252-SUM($AB252:AD252)))</f>
        <v>0</v>
      </c>
      <c r="AF252" s="3">
        <f>MAX(0,MIN(AF$60,$AA252-SUM($AB252:AE252)))</f>
        <v>0.5376392406940691</v>
      </c>
      <c r="AG252" s="3">
        <f>MAX(0,MIN(AG$60,$AA252-SUM($AB252:AF252)))</f>
        <v>0</v>
      </c>
      <c r="AH252" s="3">
        <f>MAX(0,MIN(AH$60,$AA252-SUM($AB252:AG252)))</f>
        <v>0</v>
      </c>
    </row>
    <row r="253" spans="12:34" x14ac:dyDescent="0.25">
      <c r="L253" s="8">
        <f t="shared" si="51"/>
        <v>188</v>
      </c>
      <c r="M253" s="2">
        <v>12.466208000000004</v>
      </c>
      <c r="N253" s="2">
        <v>0.3898157773910908</v>
      </c>
      <c r="P253" s="9">
        <f t="shared" si="45"/>
        <v>188</v>
      </c>
      <c r="Q253" s="3">
        <f t="shared" si="47"/>
        <v>2.1796654755863036</v>
      </c>
      <c r="R253" s="3">
        <f t="shared" si="48"/>
        <v>0</v>
      </c>
      <c r="S253" s="3">
        <f>MAX(0,MIN(S$60,$Q253-SUM($R253:R253)))</f>
        <v>0</v>
      </c>
      <c r="T253" s="3">
        <f>MAX(0,MIN(T$60,$Q253-SUM($R253:S253)))</f>
        <v>0.75</v>
      </c>
      <c r="U253" s="3">
        <f>MAX(0,MIN(U$60,$Q253-SUM($R253:T253)))</f>
        <v>0</v>
      </c>
      <c r="V253" s="3">
        <f>MAX(0,MIN(V$60,$Q253-SUM($R253:U253)))</f>
        <v>1.4296654755863036</v>
      </c>
      <c r="W253" s="3">
        <f>MAX(0,MIN(W$60,$Q253-SUM($R253:V253)))</f>
        <v>0</v>
      </c>
      <c r="X253" s="3">
        <f>MAX(0,MIN(X$60,$Q253-SUM($R253:W253)))</f>
        <v>0</v>
      </c>
      <c r="Z253" s="9">
        <f t="shared" si="49"/>
        <v>188</v>
      </c>
      <c r="AA253" s="3">
        <f t="shared" si="50"/>
        <v>2.1796654755863036</v>
      </c>
      <c r="AB253" s="3">
        <f t="shared" si="46"/>
        <v>0</v>
      </c>
      <c r="AC253" s="3">
        <f>MAX(0,MIN(AC$60,$AA253-SUM($AB253:AB253)))</f>
        <v>0.9</v>
      </c>
      <c r="AD253" s="3">
        <f>MAX(0,MIN(AD$60,$AA253-SUM($AB253:AC253)))</f>
        <v>0.75</v>
      </c>
      <c r="AE253" s="3">
        <f>MAX(0,MIN(AE$60,$AA253-SUM($AB253:AD253)))</f>
        <v>0</v>
      </c>
      <c r="AF253" s="3">
        <f>MAX(0,MIN(AF$60,$AA253-SUM($AB253:AE253)))</f>
        <v>0.52966547558630372</v>
      </c>
      <c r="AG253" s="3">
        <f>MAX(0,MIN(AG$60,$AA253-SUM($AB253:AF253)))</f>
        <v>0</v>
      </c>
      <c r="AH253" s="3">
        <f>MAX(0,MIN(AH$60,$AA253-SUM($AB253:AG253)))</f>
        <v>0</v>
      </c>
    </row>
    <row r="254" spans="12:34" x14ac:dyDescent="0.25">
      <c r="L254" s="8">
        <f t="shared" si="51"/>
        <v>189</v>
      </c>
      <c r="M254" s="2">
        <v>12.435514000000007</v>
      </c>
      <c r="N254" s="2">
        <v>0.39795678361401721</v>
      </c>
      <c r="P254" s="9">
        <f t="shared" si="45"/>
        <v>189</v>
      </c>
      <c r="Q254" s="3">
        <f t="shared" si="47"/>
        <v>2.1738663393381357</v>
      </c>
      <c r="R254" s="3">
        <f t="shared" si="48"/>
        <v>0</v>
      </c>
      <c r="S254" s="3">
        <f>MAX(0,MIN(S$60,$Q254-SUM($R254:R254)))</f>
        <v>0</v>
      </c>
      <c r="T254" s="3">
        <f>MAX(0,MIN(T$60,$Q254-SUM($R254:S254)))</f>
        <v>0.75</v>
      </c>
      <c r="U254" s="3">
        <f>MAX(0,MIN(U$60,$Q254-SUM($R254:T254)))</f>
        <v>0</v>
      </c>
      <c r="V254" s="3">
        <f>MAX(0,MIN(V$60,$Q254-SUM($R254:U254)))</f>
        <v>1.4238663393381357</v>
      </c>
      <c r="W254" s="3">
        <f>MAX(0,MIN(W$60,$Q254-SUM($R254:V254)))</f>
        <v>0</v>
      </c>
      <c r="X254" s="3">
        <f>MAX(0,MIN(X$60,$Q254-SUM($R254:W254)))</f>
        <v>0</v>
      </c>
      <c r="Z254" s="9">
        <f t="shared" si="49"/>
        <v>189</v>
      </c>
      <c r="AA254" s="3">
        <f t="shared" si="50"/>
        <v>2.1738663393381357</v>
      </c>
      <c r="AB254" s="3">
        <f t="shared" si="46"/>
        <v>0</v>
      </c>
      <c r="AC254" s="3">
        <f>MAX(0,MIN(AC$60,$AA254-SUM($AB254:AB254)))</f>
        <v>0.9</v>
      </c>
      <c r="AD254" s="3">
        <f>MAX(0,MIN(AD$60,$AA254-SUM($AB254:AC254)))</f>
        <v>0.75</v>
      </c>
      <c r="AE254" s="3">
        <f>MAX(0,MIN(AE$60,$AA254-SUM($AB254:AD254)))</f>
        <v>0</v>
      </c>
      <c r="AF254" s="3">
        <f>MAX(0,MIN(AF$60,$AA254-SUM($AB254:AE254)))</f>
        <v>0.52386633933813576</v>
      </c>
      <c r="AG254" s="3">
        <f>MAX(0,MIN(AG$60,$AA254-SUM($AB254:AF254)))</f>
        <v>0</v>
      </c>
      <c r="AH254" s="3">
        <f>MAX(0,MIN(AH$60,$AA254-SUM($AB254:AG254)))</f>
        <v>0</v>
      </c>
    </row>
    <row r="255" spans="12:34" x14ac:dyDescent="0.25">
      <c r="L255" s="8">
        <f t="shared" si="51"/>
        <v>190</v>
      </c>
      <c r="M255" s="2">
        <v>12.335758000000007</v>
      </c>
      <c r="N255" s="2">
        <v>0.41115990871945751</v>
      </c>
      <c r="P255" s="9">
        <f t="shared" si="45"/>
        <v>190</v>
      </c>
      <c r="Q255" s="3">
        <f t="shared" si="47"/>
        <v>2.1550190520646506</v>
      </c>
      <c r="R255" s="3">
        <f t="shared" si="48"/>
        <v>0</v>
      </c>
      <c r="S255" s="3">
        <f>MAX(0,MIN(S$60,$Q255-SUM($R255:R255)))</f>
        <v>0</v>
      </c>
      <c r="T255" s="3">
        <f>MAX(0,MIN(T$60,$Q255-SUM($R255:S255)))</f>
        <v>0.75</v>
      </c>
      <c r="U255" s="3">
        <f>MAX(0,MIN(U$60,$Q255-SUM($R255:T255)))</f>
        <v>0</v>
      </c>
      <c r="V255" s="3">
        <f>MAX(0,MIN(V$60,$Q255-SUM($R255:U255)))</f>
        <v>1.4050190520646506</v>
      </c>
      <c r="W255" s="3">
        <f>MAX(0,MIN(W$60,$Q255-SUM($R255:V255)))</f>
        <v>0</v>
      </c>
      <c r="X255" s="3">
        <f>MAX(0,MIN(X$60,$Q255-SUM($R255:W255)))</f>
        <v>0</v>
      </c>
      <c r="Z255" s="9">
        <f t="shared" si="49"/>
        <v>190</v>
      </c>
      <c r="AA255" s="3">
        <f t="shared" si="50"/>
        <v>2.1550190520646506</v>
      </c>
      <c r="AB255" s="3">
        <f t="shared" si="46"/>
        <v>0</v>
      </c>
      <c r="AC255" s="3">
        <f>MAX(0,MIN(AC$60,$AA255-SUM($AB255:AB255)))</f>
        <v>0.9</v>
      </c>
      <c r="AD255" s="3">
        <f>MAX(0,MIN(AD$60,$AA255-SUM($AB255:AC255)))</f>
        <v>0.75</v>
      </c>
      <c r="AE255" s="3">
        <f>MAX(0,MIN(AE$60,$AA255-SUM($AB255:AD255)))</f>
        <v>0</v>
      </c>
      <c r="AF255" s="3">
        <f>MAX(0,MIN(AF$60,$AA255-SUM($AB255:AE255)))</f>
        <v>0.5050190520646507</v>
      </c>
      <c r="AG255" s="3">
        <f>MAX(0,MIN(AG$60,$AA255-SUM($AB255:AF255)))</f>
        <v>0</v>
      </c>
      <c r="AH255" s="3">
        <f>MAX(0,MIN(AH$60,$AA255-SUM($AB255:AG255)))</f>
        <v>0</v>
      </c>
    </row>
    <row r="256" spans="12:34" x14ac:dyDescent="0.25">
      <c r="L256" s="8">
        <f t="shared" si="51"/>
        <v>191</v>
      </c>
      <c r="M256" s="2">
        <v>12.331921000000003</v>
      </c>
      <c r="N256" s="2">
        <v>0.41552717800046812</v>
      </c>
      <c r="P256" s="9">
        <f t="shared" si="45"/>
        <v>191</v>
      </c>
      <c r="Q256" s="3">
        <f t="shared" si="47"/>
        <v>2.1542941128001614</v>
      </c>
      <c r="R256" s="3">
        <f t="shared" si="48"/>
        <v>0</v>
      </c>
      <c r="S256" s="3">
        <f>MAX(0,MIN(S$60,$Q256-SUM($R256:R256)))</f>
        <v>0</v>
      </c>
      <c r="T256" s="3">
        <f>MAX(0,MIN(T$60,$Q256-SUM($R256:S256)))</f>
        <v>0.75</v>
      </c>
      <c r="U256" s="3">
        <f>MAX(0,MIN(U$60,$Q256-SUM($R256:T256)))</f>
        <v>0</v>
      </c>
      <c r="V256" s="3">
        <f>MAX(0,MIN(V$60,$Q256-SUM($R256:U256)))</f>
        <v>1.4042941128001614</v>
      </c>
      <c r="W256" s="3">
        <f>MAX(0,MIN(W$60,$Q256-SUM($R256:V256)))</f>
        <v>0</v>
      </c>
      <c r="X256" s="3">
        <f>MAX(0,MIN(X$60,$Q256-SUM($R256:W256)))</f>
        <v>0</v>
      </c>
      <c r="Z256" s="9">
        <f t="shared" si="49"/>
        <v>191</v>
      </c>
      <c r="AA256" s="3">
        <f t="shared" si="50"/>
        <v>2.1542941128001614</v>
      </c>
      <c r="AB256" s="3">
        <f t="shared" si="46"/>
        <v>0</v>
      </c>
      <c r="AC256" s="3">
        <f>MAX(0,MIN(AC$60,$AA256-SUM($AB256:AB256)))</f>
        <v>0.9</v>
      </c>
      <c r="AD256" s="3">
        <f>MAX(0,MIN(AD$60,$AA256-SUM($AB256:AC256)))</f>
        <v>0.75</v>
      </c>
      <c r="AE256" s="3">
        <f>MAX(0,MIN(AE$60,$AA256-SUM($AB256:AD256)))</f>
        <v>0</v>
      </c>
      <c r="AF256" s="3">
        <f>MAX(0,MIN(AF$60,$AA256-SUM($AB256:AE256)))</f>
        <v>0.50429411280016145</v>
      </c>
      <c r="AG256" s="3">
        <f>MAX(0,MIN(AG$60,$AA256-SUM($AB256:AF256)))</f>
        <v>0</v>
      </c>
      <c r="AH256" s="3">
        <f>MAX(0,MIN(AH$60,$AA256-SUM($AB256:AG256)))</f>
        <v>0</v>
      </c>
    </row>
    <row r="257" spans="12:34" x14ac:dyDescent="0.25">
      <c r="L257" s="8">
        <f t="shared" si="51"/>
        <v>192</v>
      </c>
      <c r="M257" s="2">
        <v>12.308899999999996</v>
      </c>
      <c r="N257" s="2">
        <v>0.43617780544637635</v>
      </c>
      <c r="P257" s="9">
        <f t="shared" si="45"/>
        <v>192</v>
      </c>
      <c r="Q257" s="3">
        <f t="shared" si="47"/>
        <v>2.1499446661470971</v>
      </c>
      <c r="R257" s="3">
        <f t="shared" si="48"/>
        <v>0</v>
      </c>
      <c r="S257" s="3">
        <f>MAX(0,MIN(S$60,$Q257-SUM($R257:R257)))</f>
        <v>0</v>
      </c>
      <c r="T257" s="3">
        <f>MAX(0,MIN(T$60,$Q257-SUM($R257:S257)))</f>
        <v>0.75</v>
      </c>
      <c r="U257" s="3">
        <f>MAX(0,MIN(U$60,$Q257-SUM($R257:T257)))</f>
        <v>0</v>
      </c>
      <c r="V257" s="3">
        <f>MAX(0,MIN(V$60,$Q257-SUM($R257:U257)))</f>
        <v>1.3999446661470971</v>
      </c>
      <c r="W257" s="3">
        <f>MAX(0,MIN(W$60,$Q257-SUM($R257:V257)))</f>
        <v>0</v>
      </c>
      <c r="X257" s="3">
        <f>MAX(0,MIN(X$60,$Q257-SUM($R257:W257)))</f>
        <v>0</v>
      </c>
      <c r="Z257" s="9">
        <f t="shared" si="49"/>
        <v>192</v>
      </c>
      <c r="AA257" s="3">
        <f t="shared" si="50"/>
        <v>2.1499446661470971</v>
      </c>
      <c r="AB257" s="3">
        <f t="shared" si="46"/>
        <v>0</v>
      </c>
      <c r="AC257" s="3">
        <f>MAX(0,MIN(AC$60,$AA257-SUM($AB257:AB257)))</f>
        <v>0.9</v>
      </c>
      <c r="AD257" s="3">
        <f>MAX(0,MIN(AD$60,$AA257-SUM($AB257:AC257)))</f>
        <v>0.75</v>
      </c>
      <c r="AE257" s="3">
        <f>MAX(0,MIN(AE$60,$AA257-SUM($AB257:AD257)))</f>
        <v>0</v>
      </c>
      <c r="AF257" s="3">
        <f>MAX(0,MIN(AF$60,$AA257-SUM($AB257:AE257)))</f>
        <v>0.49994466614709721</v>
      </c>
      <c r="AG257" s="3">
        <f>MAX(0,MIN(AG$60,$AA257-SUM($AB257:AF257)))</f>
        <v>0</v>
      </c>
      <c r="AH257" s="3">
        <f>MAX(0,MIN(AH$60,$AA257-SUM($AB257:AG257)))</f>
        <v>0</v>
      </c>
    </row>
    <row r="258" spans="12:34" x14ac:dyDescent="0.25">
      <c r="L258" s="8">
        <f t="shared" si="51"/>
        <v>193</v>
      </c>
      <c r="M258" s="2">
        <v>12.247512000000016</v>
      </c>
      <c r="N258" s="2">
        <v>0.43714694212083222</v>
      </c>
      <c r="P258" s="9">
        <f t="shared" ref="P258:P321" si="52">L258</f>
        <v>193</v>
      </c>
      <c r="Q258" s="3">
        <f t="shared" si="47"/>
        <v>2.1383463936507634</v>
      </c>
      <c r="R258" s="3">
        <f t="shared" si="48"/>
        <v>0</v>
      </c>
      <c r="S258" s="3">
        <f>MAX(0,MIN(S$60,$Q258-SUM($R258:R258)))</f>
        <v>0</v>
      </c>
      <c r="T258" s="3">
        <f>MAX(0,MIN(T$60,$Q258-SUM($R258:S258)))</f>
        <v>0.75</v>
      </c>
      <c r="U258" s="3">
        <f>MAX(0,MIN(U$60,$Q258-SUM($R258:T258)))</f>
        <v>0</v>
      </c>
      <c r="V258" s="3">
        <f>MAX(0,MIN(V$60,$Q258-SUM($R258:U258)))</f>
        <v>1.3883463936507634</v>
      </c>
      <c r="W258" s="3">
        <f>MAX(0,MIN(W$60,$Q258-SUM($R258:V258)))</f>
        <v>0</v>
      </c>
      <c r="X258" s="3">
        <f>MAX(0,MIN(X$60,$Q258-SUM($R258:W258)))</f>
        <v>0</v>
      </c>
      <c r="Z258" s="9">
        <f t="shared" si="49"/>
        <v>193</v>
      </c>
      <c r="AA258" s="3">
        <f t="shared" si="50"/>
        <v>2.1383463936507634</v>
      </c>
      <c r="AB258" s="3">
        <f t="shared" ref="AB258:AB321" si="53">R258</f>
        <v>0</v>
      </c>
      <c r="AC258" s="3">
        <f>MAX(0,MIN(AC$60,$AA258-SUM($AB258:AB258)))</f>
        <v>0.9</v>
      </c>
      <c r="AD258" s="3">
        <f>MAX(0,MIN(AD$60,$AA258-SUM($AB258:AC258)))</f>
        <v>0.75</v>
      </c>
      <c r="AE258" s="3">
        <f>MAX(0,MIN(AE$60,$AA258-SUM($AB258:AD258)))</f>
        <v>0</v>
      </c>
      <c r="AF258" s="3">
        <f>MAX(0,MIN(AF$60,$AA258-SUM($AB258:AE258)))</f>
        <v>0.48834639365076349</v>
      </c>
      <c r="AG258" s="3">
        <f>MAX(0,MIN(AG$60,$AA258-SUM($AB258:AF258)))</f>
        <v>0</v>
      </c>
      <c r="AH258" s="3">
        <f>MAX(0,MIN(AH$60,$AA258-SUM($AB258:AG258)))</f>
        <v>0</v>
      </c>
    </row>
    <row r="259" spans="12:34" x14ac:dyDescent="0.25">
      <c r="L259" s="8">
        <f t="shared" si="51"/>
        <v>194</v>
      </c>
      <c r="M259" s="2">
        <v>12.220655000000002</v>
      </c>
      <c r="N259" s="2">
        <v>0.4377106997878803</v>
      </c>
      <c r="P259" s="9">
        <f t="shared" si="52"/>
        <v>194</v>
      </c>
      <c r="Q259" s="3">
        <f t="shared" ref="Q259:Q322" si="54">((M259-M$58)*(Q$60/M$60)+M$58)*(Q$59/M$59)</f>
        <v>2.1332721966670807</v>
      </c>
      <c r="R259" s="3">
        <f t="shared" ref="R259:R322" si="55">MIN(Q259,N259*(R$60/N$60))</f>
        <v>0</v>
      </c>
      <c r="S259" s="3">
        <f>MAX(0,MIN(S$60,$Q259-SUM($R259:R259)))</f>
        <v>0</v>
      </c>
      <c r="T259" s="3">
        <f>MAX(0,MIN(T$60,$Q259-SUM($R259:S259)))</f>
        <v>0.75</v>
      </c>
      <c r="U259" s="3">
        <f>MAX(0,MIN(U$60,$Q259-SUM($R259:T259)))</f>
        <v>0</v>
      </c>
      <c r="V259" s="3">
        <f>MAX(0,MIN(V$60,$Q259-SUM($R259:U259)))</f>
        <v>1.3832721966670807</v>
      </c>
      <c r="W259" s="3">
        <f>MAX(0,MIN(W$60,$Q259-SUM($R259:V259)))</f>
        <v>0</v>
      </c>
      <c r="X259" s="3">
        <f>MAX(0,MIN(X$60,$Q259-SUM($R259:W259)))</f>
        <v>0</v>
      </c>
      <c r="Z259" s="9">
        <f t="shared" ref="Z259:Z322" si="56">P259</f>
        <v>194</v>
      </c>
      <c r="AA259" s="3">
        <f t="shared" ref="AA259:AA322" si="57">Q259</f>
        <v>2.1332721966670807</v>
      </c>
      <c r="AB259" s="3">
        <f t="shared" si="53"/>
        <v>0</v>
      </c>
      <c r="AC259" s="3">
        <f>MAX(0,MIN(AC$60,$AA259-SUM($AB259:AB259)))</f>
        <v>0.9</v>
      </c>
      <c r="AD259" s="3">
        <f>MAX(0,MIN(AD$60,$AA259-SUM($AB259:AC259)))</f>
        <v>0.75</v>
      </c>
      <c r="AE259" s="3">
        <f>MAX(0,MIN(AE$60,$AA259-SUM($AB259:AD259)))</f>
        <v>0</v>
      </c>
      <c r="AF259" s="3">
        <f>MAX(0,MIN(AF$60,$AA259-SUM($AB259:AE259)))</f>
        <v>0.48327219666708077</v>
      </c>
      <c r="AG259" s="3">
        <f>MAX(0,MIN(AG$60,$AA259-SUM($AB259:AF259)))</f>
        <v>0</v>
      </c>
      <c r="AH259" s="3">
        <f>MAX(0,MIN(AH$60,$AA259-SUM($AB259:AG259)))</f>
        <v>0</v>
      </c>
    </row>
    <row r="260" spans="12:34" x14ac:dyDescent="0.25">
      <c r="L260" s="8">
        <f t="shared" ref="L260:L323" si="58">L259+1</f>
        <v>195</v>
      </c>
      <c r="M260" s="2">
        <v>12.094040999999997</v>
      </c>
      <c r="N260" s="2">
        <v>0.46033727026282062</v>
      </c>
      <c r="P260" s="9">
        <f t="shared" si="52"/>
        <v>195</v>
      </c>
      <c r="Q260" s="3">
        <f t="shared" si="54"/>
        <v>2.1093505234760439</v>
      </c>
      <c r="R260" s="3">
        <f t="shared" si="55"/>
        <v>0</v>
      </c>
      <c r="S260" s="3">
        <f>MAX(0,MIN(S$60,$Q260-SUM($R260:R260)))</f>
        <v>0</v>
      </c>
      <c r="T260" s="3">
        <f>MAX(0,MIN(T$60,$Q260-SUM($R260:S260)))</f>
        <v>0.75</v>
      </c>
      <c r="U260" s="3">
        <f>MAX(0,MIN(U$60,$Q260-SUM($R260:T260)))</f>
        <v>0</v>
      </c>
      <c r="V260" s="3">
        <f>MAX(0,MIN(V$60,$Q260-SUM($R260:U260)))</f>
        <v>1.3593505234760439</v>
      </c>
      <c r="W260" s="3">
        <f>MAX(0,MIN(W$60,$Q260-SUM($R260:V260)))</f>
        <v>0</v>
      </c>
      <c r="X260" s="3">
        <f>MAX(0,MIN(X$60,$Q260-SUM($R260:W260)))</f>
        <v>0</v>
      </c>
      <c r="Z260" s="9">
        <f t="shared" si="56"/>
        <v>195</v>
      </c>
      <c r="AA260" s="3">
        <f t="shared" si="57"/>
        <v>2.1093505234760439</v>
      </c>
      <c r="AB260" s="3">
        <f t="shared" si="53"/>
        <v>0</v>
      </c>
      <c r="AC260" s="3">
        <f>MAX(0,MIN(AC$60,$AA260-SUM($AB260:AB260)))</f>
        <v>0.9</v>
      </c>
      <c r="AD260" s="3">
        <f>MAX(0,MIN(AD$60,$AA260-SUM($AB260:AC260)))</f>
        <v>0.75</v>
      </c>
      <c r="AE260" s="3">
        <f>MAX(0,MIN(AE$60,$AA260-SUM($AB260:AD260)))</f>
        <v>0</v>
      </c>
      <c r="AF260" s="3">
        <f>MAX(0,MIN(AF$60,$AA260-SUM($AB260:AE260)))</f>
        <v>0.45935052347604399</v>
      </c>
      <c r="AG260" s="3">
        <f>MAX(0,MIN(AG$60,$AA260-SUM($AB260:AF260)))</f>
        <v>0</v>
      </c>
      <c r="AH260" s="3">
        <f>MAX(0,MIN(AH$60,$AA260-SUM($AB260:AG260)))</f>
        <v>0</v>
      </c>
    </row>
    <row r="261" spans="12:34" x14ac:dyDescent="0.25">
      <c r="L261" s="8">
        <f t="shared" si="58"/>
        <v>196</v>
      </c>
      <c r="M261" s="2">
        <v>12.090205000000006</v>
      </c>
      <c r="N261" s="2">
        <v>0.46743372275090805</v>
      </c>
      <c r="P261" s="9">
        <f t="shared" si="52"/>
        <v>196</v>
      </c>
      <c r="Q261" s="3">
        <f t="shared" si="54"/>
        <v>2.1086257731454277</v>
      </c>
      <c r="R261" s="3">
        <f t="shared" si="55"/>
        <v>0</v>
      </c>
      <c r="S261" s="3">
        <f>MAX(0,MIN(S$60,$Q261-SUM($R261:R261)))</f>
        <v>0</v>
      </c>
      <c r="T261" s="3">
        <f>MAX(0,MIN(T$60,$Q261-SUM($R261:S261)))</f>
        <v>0.75</v>
      </c>
      <c r="U261" s="3">
        <f>MAX(0,MIN(U$60,$Q261-SUM($R261:T261)))</f>
        <v>0</v>
      </c>
      <c r="V261" s="3">
        <f>MAX(0,MIN(V$60,$Q261-SUM($R261:U261)))</f>
        <v>1.3586257731454277</v>
      </c>
      <c r="W261" s="3">
        <f>MAX(0,MIN(W$60,$Q261-SUM($R261:V261)))</f>
        <v>0</v>
      </c>
      <c r="X261" s="3">
        <f>MAX(0,MIN(X$60,$Q261-SUM($R261:W261)))</f>
        <v>0</v>
      </c>
      <c r="Z261" s="9">
        <f t="shared" si="56"/>
        <v>196</v>
      </c>
      <c r="AA261" s="3">
        <f t="shared" si="57"/>
        <v>2.1086257731454277</v>
      </c>
      <c r="AB261" s="3">
        <f t="shared" si="53"/>
        <v>0</v>
      </c>
      <c r="AC261" s="3">
        <f>MAX(0,MIN(AC$60,$AA261-SUM($AB261:AB261)))</f>
        <v>0.9</v>
      </c>
      <c r="AD261" s="3">
        <f>MAX(0,MIN(AD$60,$AA261-SUM($AB261:AC261)))</f>
        <v>0.75</v>
      </c>
      <c r="AE261" s="3">
        <f>MAX(0,MIN(AE$60,$AA261-SUM($AB261:AD261)))</f>
        <v>0</v>
      </c>
      <c r="AF261" s="3">
        <f>MAX(0,MIN(AF$60,$AA261-SUM($AB261:AE261)))</f>
        <v>0.45862577314542774</v>
      </c>
      <c r="AG261" s="3">
        <f>MAX(0,MIN(AG$60,$AA261-SUM($AB261:AF261)))</f>
        <v>0</v>
      </c>
      <c r="AH261" s="3">
        <f>MAX(0,MIN(AH$60,$AA261-SUM($AB261:AG261)))</f>
        <v>0</v>
      </c>
    </row>
    <row r="262" spans="12:34" x14ac:dyDescent="0.25">
      <c r="L262" s="8">
        <f t="shared" si="58"/>
        <v>197</v>
      </c>
      <c r="M262" s="2">
        <v>12.086367999999995</v>
      </c>
      <c r="N262" s="2">
        <v>0.48249371978321492</v>
      </c>
      <c r="P262" s="9">
        <f t="shared" si="52"/>
        <v>197</v>
      </c>
      <c r="Q262" s="3">
        <f t="shared" si="54"/>
        <v>2.1079008338809366</v>
      </c>
      <c r="R262" s="3">
        <f t="shared" si="55"/>
        <v>0</v>
      </c>
      <c r="S262" s="3">
        <f>MAX(0,MIN(S$60,$Q262-SUM($R262:R262)))</f>
        <v>0</v>
      </c>
      <c r="T262" s="3">
        <f>MAX(0,MIN(T$60,$Q262-SUM($R262:S262)))</f>
        <v>0.75</v>
      </c>
      <c r="U262" s="3">
        <f>MAX(0,MIN(U$60,$Q262-SUM($R262:T262)))</f>
        <v>0</v>
      </c>
      <c r="V262" s="3">
        <f>MAX(0,MIN(V$60,$Q262-SUM($R262:U262)))</f>
        <v>1.3579008338809366</v>
      </c>
      <c r="W262" s="3">
        <f>MAX(0,MIN(W$60,$Q262-SUM($R262:V262)))</f>
        <v>0</v>
      </c>
      <c r="X262" s="3">
        <f>MAX(0,MIN(X$60,$Q262-SUM($R262:W262)))</f>
        <v>0</v>
      </c>
      <c r="Z262" s="9">
        <f t="shared" si="56"/>
        <v>197</v>
      </c>
      <c r="AA262" s="3">
        <f t="shared" si="57"/>
        <v>2.1079008338809366</v>
      </c>
      <c r="AB262" s="3">
        <f t="shared" si="53"/>
        <v>0</v>
      </c>
      <c r="AC262" s="3">
        <f>MAX(0,MIN(AC$60,$AA262-SUM($AB262:AB262)))</f>
        <v>0.9</v>
      </c>
      <c r="AD262" s="3">
        <f>MAX(0,MIN(AD$60,$AA262-SUM($AB262:AC262)))</f>
        <v>0.75</v>
      </c>
      <c r="AE262" s="3">
        <f>MAX(0,MIN(AE$60,$AA262-SUM($AB262:AD262)))</f>
        <v>0</v>
      </c>
      <c r="AF262" s="3">
        <f>MAX(0,MIN(AF$60,$AA262-SUM($AB262:AE262)))</f>
        <v>0.45790083388093672</v>
      </c>
      <c r="AG262" s="3">
        <f>MAX(0,MIN(AG$60,$AA262-SUM($AB262:AF262)))</f>
        <v>0</v>
      </c>
      <c r="AH262" s="3">
        <f>MAX(0,MIN(AH$60,$AA262-SUM($AB262:AG262)))</f>
        <v>0</v>
      </c>
    </row>
    <row r="263" spans="12:34" x14ac:dyDescent="0.25">
      <c r="L263" s="8">
        <f t="shared" si="58"/>
        <v>198</v>
      </c>
      <c r="M263" s="2">
        <v>12.063347000000009</v>
      </c>
      <c r="N263" s="2">
        <v>0.48250456151598903</v>
      </c>
      <c r="P263" s="9">
        <f t="shared" si="52"/>
        <v>198</v>
      </c>
      <c r="Q263" s="3">
        <f t="shared" si="54"/>
        <v>2.1035513872278773</v>
      </c>
      <c r="R263" s="3">
        <f t="shared" si="55"/>
        <v>0</v>
      </c>
      <c r="S263" s="3">
        <f>MAX(0,MIN(S$60,$Q263-SUM($R263:R263)))</f>
        <v>0</v>
      </c>
      <c r="T263" s="3">
        <f>MAX(0,MIN(T$60,$Q263-SUM($R263:S263)))</f>
        <v>0.75</v>
      </c>
      <c r="U263" s="3">
        <f>MAX(0,MIN(U$60,$Q263-SUM($R263:T263)))</f>
        <v>0</v>
      </c>
      <c r="V263" s="3">
        <f>MAX(0,MIN(V$60,$Q263-SUM($R263:U263)))</f>
        <v>1.3535513872278773</v>
      </c>
      <c r="W263" s="3">
        <f>MAX(0,MIN(W$60,$Q263-SUM($R263:V263)))</f>
        <v>0</v>
      </c>
      <c r="X263" s="3">
        <f>MAX(0,MIN(X$60,$Q263-SUM($R263:W263)))</f>
        <v>0</v>
      </c>
      <c r="Z263" s="9">
        <f t="shared" si="56"/>
        <v>198</v>
      </c>
      <c r="AA263" s="3">
        <f t="shared" si="57"/>
        <v>2.1035513872278773</v>
      </c>
      <c r="AB263" s="3">
        <f t="shared" si="53"/>
        <v>0</v>
      </c>
      <c r="AC263" s="3">
        <f>MAX(0,MIN(AC$60,$AA263-SUM($AB263:AB263)))</f>
        <v>0.9</v>
      </c>
      <c r="AD263" s="3">
        <f>MAX(0,MIN(AD$60,$AA263-SUM($AB263:AC263)))</f>
        <v>0.75</v>
      </c>
      <c r="AE263" s="3">
        <f>MAX(0,MIN(AE$60,$AA263-SUM($AB263:AD263)))</f>
        <v>0</v>
      </c>
      <c r="AF263" s="3">
        <f>MAX(0,MIN(AF$60,$AA263-SUM($AB263:AE263)))</f>
        <v>0.45355138722787736</v>
      </c>
      <c r="AG263" s="3">
        <f>MAX(0,MIN(AG$60,$AA263-SUM($AB263:AF263)))</f>
        <v>0</v>
      </c>
      <c r="AH263" s="3">
        <f>MAX(0,MIN(AH$60,$AA263-SUM($AB263:AG263)))</f>
        <v>0</v>
      </c>
    </row>
    <row r="264" spans="12:34" x14ac:dyDescent="0.25">
      <c r="L264" s="8">
        <f t="shared" si="58"/>
        <v>199</v>
      </c>
      <c r="M264" s="2">
        <v>12.032652999999991</v>
      </c>
      <c r="N264" s="2">
        <v>0.50562154173002638</v>
      </c>
      <c r="P264" s="9">
        <f t="shared" si="52"/>
        <v>199</v>
      </c>
      <c r="Q264" s="3">
        <f t="shared" si="54"/>
        <v>2.0977522509797049</v>
      </c>
      <c r="R264" s="3">
        <f t="shared" si="55"/>
        <v>0</v>
      </c>
      <c r="S264" s="3">
        <f>MAX(0,MIN(S$60,$Q264-SUM($R264:R264)))</f>
        <v>0</v>
      </c>
      <c r="T264" s="3">
        <f>MAX(0,MIN(T$60,$Q264-SUM($R264:S264)))</f>
        <v>0.75</v>
      </c>
      <c r="U264" s="3">
        <f>MAX(0,MIN(U$60,$Q264-SUM($R264:T264)))</f>
        <v>0</v>
      </c>
      <c r="V264" s="3">
        <f>MAX(0,MIN(V$60,$Q264-SUM($R264:U264)))</f>
        <v>1.3477522509797049</v>
      </c>
      <c r="W264" s="3">
        <f>MAX(0,MIN(W$60,$Q264-SUM($R264:V264)))</f>
        <v>0</v>
      </c>
      <c r="X264" s="3">
        <f>MAX(0,MIN(X$60,$Q264-SUM($R264:W264)))</f>
        <v>0</v>
      </c>
      <c r="Z264" s="9">
        <f t="shared" si="56"/>
        <v>199</v>
      </c>
      <c r="AA264" s="3">
        <f t="shared" si="57"/>
        <v>2.0977522509797049</v>
      </c>
      <c r="AB264" s="3">
        <f t="shared" si="53"/>
        <v>0</v>
      </c>
      <c r="AC264" s="3">
        <f>MAX(0,MIN(AC$60,$AA264-SUM($AB264:AB264)))</f>
        <v>0.9</v>
      </c>
      <c r="AD264" s="3">
        <f>MAX(0,MIN(AD$60,$AA264-SUM($AB264:AC264)))</f>
        <v>0.75</v>
      </c>
      <c r="AE264" s="3">
        <f>MAX(0,MIN(AE$60,$AA264-SUM($AB264:AD264)))</f>
        <v>0</v>
      </c>
      <c r="AF264" s="3">
        <f>MAX(0,MIN(AF$60,$AA264-SUM($AB264:AE264)))</f>
        <v>0.44775225097970495</v>
      </c>
      <c r="AG264" s="3">
        <f>MAX(0,MIN(AG$60,$AA264-SUM($AB264:AF264)))</f>
        <v>0</v>
      </c>
      <c r="AH264" s="3">
        <f>MAX(0,MIN(AH$60,$AA264-SUM($AB264:AG264)))</f>
        <v>0</v>
      </c>
    </row>
    <row r="265" spans="12:34" x14ac:dyDescent="0.25">
      <c r="L265" s="8">
        <f t="shared" si="58"/>
        <v>200</v>
      </c>
      <c r="M265" s="2">
        <v>11.952081000000009</v>
      </c>
      <c r="N265" s="2">
        <v>0.51802271056456106</v>
      </c>
      <c r="P265" s="9">
        <f t="shared" si="52"/>
        <v>200</v>
      </c>
      <c r="Q265" s="3">
        <f t="shared" si="54"/>
        <v>2.082529471094797</v>
      </c>
      <c r="R265" s="3">
        <f t="shared" si="55"/>
        <v>0</v>
      </c>
      <c r="S265" s="3">
        <f>MAX(0,MIN(S$60,$Q265-SUM($R265:R265)))</f>
        <v>0</v>
      </c>
      <c r="T265" s="3">
        <f>MAX(0,MIN(T$60,$Q265-SUM($R265:S265)))</f>
        <v>0.75</v>
      </c>
      <c r="U265" s="3">
        <f>MAX(0,MIN(U$60,$Q265-SUM($R265:T265)))</f>
        <v>0</v>
      </c>
      <c r="V265" s="3">
        <f>MAX(0,MIN(V$60,$Q265-SUM($R265:U265)))</f>
        <v>1.332529471094797</v>
      </c>
      <c r="W265" s="3">
        <f>MAX(0,MIN(W$60,$Q265-SUM($R265:V265)))</f>
        <v>0</v>
      </c>
      <c r="X265" s="3">
        <f>MAX(0,MIN(X$60,$Q265-SUM($R265:W265)))</f>
        <v>0</v>
      </c>
      <c r="Z265" s="9">
        <f t="shared" si="56"/>
        <v>200</v>
      </c>
      <c r="AA265" s="3">
        <f t="shared" si="57"/>
        <v>2.082529471094797</v>
      </c>
      <c r="AB265" s="3">
        <f t="shared" si="53"/>
        <v>0</v>
      </c>
      <c r="AC265" s="3">
        <f>MAX(0,MIN(AC$60,$AA265-SUM($AB265:AB265)))</f>
        <v>0.9</v>
      </c>
      <c r="AD265" s="3">
        <f>MAX(0,MIN(AD$60,$AA265-SUM($AB265:AC265)))</f>
        <v>0.75</v>
      </c>
      <c r="AE265" s="3">
        <f>MAX(0,MIN(AE$60,$AA265-SUM($AB265:AD265)))</f>
        <v>0</v>
      </c>
      <c r="AF265" s="3">
        <f>MAX(0,MIN(AF$60,$AA265-SUM($AB265:AE265)))</f>
        <v>0.43252947109479711</v>
      </c>
      <c r="AG265" s="3">
        <f>MAX(0,MIN(AG$60,$AA265-SUM($AB265:AF265)))</f>
        <v>0</v>
      </c>
      <c r="AH265" s="3">
        <f>MAX(0,MIN(AH$60,$AA265-SUM($AB265:AG265)))</f>
        <v>0</v>
      </c>
    </row>
    <row r="266" spans="12:34" x14ac:dyDescent="0.25">
      <c r="L266" s="8">
        <f t="shared" si="58"/>
        <v>201</v>
      </c>
      <c r="M266" s="2">
        <v>11.936734</v>
      </c>
      <c r="N266" s="2">
        <v>0.52234529071527513</v>
      </c>
      <c r="P266" s="9">
        <f t="shared" si="52"/>
        <v>201</v>
      </c>
      <c r="Q266" s="3">
        <f t="shared" si="54"/>
        <v>2.0796299029707108</v>
      </c>
      <c r="R266" s="3">
        <f t="shared" si="55"/>
        <v>0</v>
      </c>
      <c r="S266" s="3">
        <f>MAX(0,MIN(S$60,$Q266-SUM($R266:R266)))</f>
        <v>0</v>
      </c>
      <c r="T266" s="3">
        <f>MAX(0,MIN(T$60,$Q266-SUM($R266:S266)))</f>
        <v>0.75</v>
      </c>
      <c r="U266" s="3">
        <f>MAX(0,MIN(U$60,$Q266-SUM($R266:T266)))</f>
        <v>0</v>
      </c>
      <c r="V266" s="3">
        <f>MAX(0,MIN(V$60,$Q266-SUM($R266:U266)))</f>
        <v>1.3296299029707108</v>
      </c>
      <c r="W266" s="3">
        <f>MAX(0,MIN(W$60,$Q266-SUM($R266:V266)))</f>
        <v>0</v>
      </c>
      <c r="X266" s="3">
        <f>MAX(0,MIN(X$60,$Q266-SUM($R266:W266)))</f>
        <v>0</v>
      </c>
      <c r="Z266" s="9">
        <f t="shared" si="56"/>
        <v>201</v>
      </c>
      <c r="AA266" s="3">
        <f t="shared" si="57"/>
        <v>2.0796299029707108</v>
      </c>
      <c r="AB266" s="3">
        <f t="shared" si="53"/>
        <v>0</v>
      </c>
      <c r="AC266" s="3">
        <f>MAX(0,MIN(AC$60,$AA266-SUM($AB266:AB266)))</f>
        <v>0.9</v>
      </c>
      <c r="AD266" s="3">
        <f>MAX(0,MIN(AD$60,$AA266-SUM($AB266:AC266)))</f>
        <v>0.75</v>
      </c>
      <c r="AE266" s="3">
        <f>MAX(0,MIN(AE$60,$AA266-SUM($AB266:AD266)))</f>
        <v>0</v>
      </c>
      <c r="AF266" s="3">
        <f>MAX(0,MIN(AF$60,$AA266-SUM($AB266:AE266)))</f>
        <v>0.42962990297071091</v>
      </c>
      <c r="AG266" s="3">
        <f>MAX(0,MIN(AG$60,$AA266-SUM($AB266:AF266)))</f>
        <v>0</v>
      </c>
      <c r="AH266" s="3">
        <f>MAX(0,MIN(AH$60,$AA266-SUM($AB266:AG266)))</f>
        <v>0</v>
      </c>
    </row>
    <row r="267" spans="12:34" x14ac:dyDescent="0.25">
      <c r="L267" s="8">
        <f t="shared" si="58"/>
        <v>202</v>
      </c>
      <c r="M267" s="2">
        <v>11.844651999999998</v>
      </c>
      <c r="N267" s="2">
        <v>0.52886030788983818</v>
      </c>
      <c r="P267" s="9">
        <f t="shared" si="52"/>
        <v>202</v>
      </c>
      <c r="Q267" s="3">
        <f t="shared" si="54"/>
        <v>2.0622324942262038</v>
      </c>
      <c r="R267" s="3">
        <f t="shared" si="55"/>
        <v>0</v>
      </c>
      <c r="S267" s="3">
        <f>MAX(0,MIN(S$60,$Q267-SUM($R267:R267)))</f>
        <v>0</v>
      </c>
      <c r="T267" s="3">
        <f>MAX(0,MIN(T$60,$Q267-SUM($R267:S267)))</f>
        <v>0.75</v>
      </c>
      <c r="U267" s="3">
        <f>MAX(0,MIN(U$60,$Q267-SUM($R267:T267)))</f>
        <v>0</v>
      </c>
      <c r="V267" s="3">
        <f>MAX(0,MIN(V$60,$Q267-SUM($R267:U267)))</f>
        <v>1.3122324942262038</v>
      </c>
      <c r="W267" s="3">
        <f>MAX(0,MIN(W$60,$Q267-SUM($R267:V267)))</f>
        <v>0</v>
      </c>
      <c r="X267" s="3">
        <f>MAX(0,MIN(X$60,$Q267-SUM($R267:W267)))</f>
        <v>0</v>
      </c>
      <c r="Z267" s="9">
        <f t="shared" si="56"/>
        <v>202</v>
      </c>
      <c r="AA267" s="3">
        <f t="shared" si="57"/>
        <v>2.0622324942262038</v>
      </c>
      <c r="AB267" s="3">
        <f t="shared" si="53"/>
        <v>0</v>
      </c>
      <c r="AC267" s="3">
        <f>MAX(0,MIN(AC$60,$AA267-SUM($AB267:AB267)))</f>
        <v>0.9</v>
      </c>
      <c r="AD267" s="3">
        <f>MAX(0,MIN(AD$60,$AA267-SUM($AB267:AC267)))</f>
        <v>0.75</v>
      </c>
      <c r="AE267" s="3">
        <f>MAX(0,MIN(AE$60,$AA267-SUM($AB267:AD267)))</f>
        <v>0</v>
      </c>
      <c r="AF267" s="3">
        <f>MAX(0,MIN(AF$60,$AA267-SUM($AB267:AE267)))</f>
        <v>0.41223249422620389</v>
      </c>
      <c r="AG267" s="3">
        <f>MAX(0,MIN(AG$60,$AA267-SUM($AB267:AF267)))</f>
        <v>0</v>
      </c>
      <c r="AH267" s="3">
        <f>MAX(0,MIN(AH$60,$AA267-SUM($AB267:AG267)))</f>
        <v>0</v>
      </c>
    </row>
    <row r="268" spans="12:34" x14ac:dyDescent="0.25">
      <c r="L268" s="8">
        <f t="shared" si="58"/>
        <v>203</v>
      </c>
      <c r="M268" s="2">
        <v>11.748732000000009</v>
      </c>
      <c r="N268" s="2">
        <v>0.53628933981565885</v>
      </c>
      <c r="P268" s="9">
        <f t="shared" si="52"/>
        <v>203</v>
      </c>
      <c r="Q268" s="3">
        <f t="shared" si="54"/>
        <v>2.0441099572833386</v>
      </c>
      <c r="R268" s="3">
        <f t="shared" si="55"/>
        <v>0</v>
      </c>
      <c r="S268" s="3">
        <f>MAX(0,MIN(S$60,$Q268-SUM($R268:R268)))</f>
        <v>0</v>
      </c>
      <c r="T268" s="3">
        <f>MAX(0,MIN(T$60,$Q268-SUM($R268:S268)))</f>
        <v>0.75</v>
      </c>
      <c r="U268" s="3">
        <f>MAX(0,MIN(U$60,$Q268-SUM($R268:T268)))</f>
        <v>0</v>
      </c>
      <c r="V268" s="3">
        <f>MAX(0,MIN(V$60,$Q268-SUM($R268:U268)))</f>
        <v>1.2941099572833386</v>
      </c>
      <c r="W268" s="3">
        <f>MAX(0,MIN(W$60,$Q268-SUM($R268:V268)))</f>
        <v>0</v>
      </c>
      <c r="X268" s="3">
        <f>MAX(0,MIN(X$60,$Q268-SUM($R268:W268)))</f>
        <v>0</v>
      </c>
      <c r="Z268" s="9">
        <f t="shared" si="56"/>
        <v>203</v>
      </c>
      <c r="AA268" s="3">
        <f t="shared" si="57"/>
        <v>2.0441099572833386</v>
      </c>
      <c r="AB268" s="3">
        <f t="shared" si="53"/>
        <v>0</v>
      </c>
      <c r="AC268" s="3">
        <f>MAX(0,MIN(AC$60,$AA268-SUM($AB268:AB268)))</f>
        <v>0.9</v>
      </c>
      <c r="AD268" s="3">
        <f>MAX(0,MIN(AD$60,$AA268-SUM($AB268:AC268)))</f>
        <v>0.75</v>
      </c>
      <c r="AE268" s="3">
        <f>MAX(0,MIN(AE$60,$AA268-SUM($AB268:AD268)))</f>
        <v>0</v>
      </c>
      <c r="AF268" s="3">
        <f>MAX(0,MIN(AF$60,$AA268-SUM($AB268:AE268)))</f>
        <v>0.39410995728333864</v>
      </c>
      <c r="AG268" s="3">
        <f>MAX(0,MIN(AG$60,$AA268-SUM($AB268:AF268)))</f>
        <v>0</v>
      </c>
      <c r="AH268" s="3">
        <f>MAX(0,MIN(AH$60,$AA268-SUM($AB268:AG268)))</f>
        <v>0</v>
      </c>
    </row>
    <row r="269" spans="12:34" x14ac:dyDescent="0.25">
      <c r="L269" s="8">
        <f t="shared" si="58"/>
        <v>204</v>
      </c>
      <c r="M269" s="2">
        <v>11.725711999999996</v>
      </c>
      <c r="N269" s="2">
        <v>0.57165230909320119</v>
      </c>
      <c r="P269" s="9">
        <f t="shared" si="52"/>
        <v>204</v>
      </c>
      <c r="Q269" s="3">
        <f t="shared" si="54"/>
        <v>2.0397606995641451</v>
      </c>
      <c r="R269" s="3">
        <f t="shared" si="55"/>
        <v>0</v>
      </c>
      <c r="S269" s="3">
        <f>MAX(0,MIN(S$60,$Q269-SUM($R269:R269)))</f>
        <v>0</v>
      </c>
      <c r="T269" s="3">
        <f>MAX(0,MIN(T$60,$Q269-SUM($R269:S269)))</f>
        <v>0.75</v>
      </c>
      <c r="U269" s="3">
        <f>MAX(0,MIN(U$60,$Q269-SUM($R269:T269)))</f>
        <v>0</v>
      </c>
      <c r="V269" s="3">
        <f>MAX(0,MIN(V$60,$Q269-SUM($R269:U269)))</f>
        <v>1.2897606995641451</v>
      </c>
      <c r="W269" s="3">
        <f>MAX(0,MIN(W$60,$Q269-SUM($R269:V269)))</f>
        <v>0</v>
      </c>
      <c r="X269" s="3">
        <f>MAX(0,MIN(X$60,$Q269-SUM($R269:W269)))</f>
        <v>0</v>
      </c>
      <c r="Z269" s="9">
        <f t="shared" si="56"/>
        <v>204</v>
      </c>
      <c r="AA269" s="3">
        <f t="shared" si="57"/>
        <v>2.0397606995641451</v>
      </c>
      <c r="AB269" s="3">
        <f t="shared" si="53"/>
        <v>0</v>
      </c>
      <c r="AC269" s="3">
        <f>MAX(0,MIN(AC$60,$AA269-SUM($AB269:AB269)))</f>
        <v>0.9</v>
      </c>
      <c r="AD269" s="3">
        <f>MAX(0,MIN(AD$60,$AA269-SUM($AB269:AC269)))</f>
        <v>0.75</v>
      </c>
      <c r="AE269" s="3">
        <f>MAX(0,MIN(AE$60,$AA269-SUM($AB269:AD269)))</f>
        <v>0</v>
      </c>
      <c r="AF269" s="3">
        <f>MAX(0,MIN(AF$60,$AA269-SUM($AB269:AE269)))</f>
        <v>0.38976069956414516</v>
      </c>
      <c r="AG269" s="3">
        <f>MAX(0,MIN(AG$60,$AA269-SUM($AB269:AF269)))</f>
        <v>0</v>
      </c>
      <c r="AH269" s="3">
        <f>MAX(0,MIN(AH$60,$AA269-SUM($AB269:AG269)))</f>
        <v>0</v>
      </c>
    </row>
    <row r="270" spans="12:34" x14ac:dyDescent="0.25">
      <c r="L270" s="8">
        <f t="shared" si="58"/>
        <v>205</v>
      </c>
      <c r="M270" s="2">
        <v>11.683507000000004</v>
      </c>
      <c r="N270" s="2">
        <v>0.57413561945843616</v>
      </c>
      <c r="P270" s="9">
        <f t="shared" si="52"/>
        <v>205</v>
      </c>
      <c r="Q270" s="3">
        <f t="shared" si="54"/>
        <v>2.0317867455225112</v>
      </c>
      <c r="R270" s="3">
        <f t="shared" si="55"/>
        <v>0</v>
      </c>
      <c r="S270" s="3">
        <f>MAX(0,MIN(S$60,$Q270-SUM($R270:R270)))</f>
        <v>0</v>
      </c>
      <c r="T270" s="3">
        <f>MAX(0,MIN(T$60,$Q270-SUM($R270:S270)))</f>
        <v>0.75</v>
      </c>
      <c r="U270" s="3">
        <f>MAX(0,MIN(U$60,$Q270-SUM($R270:T270)))</f>
        <v>0</v>
      </c>
      <c r="V270" s="3">
        <f>MAX(0,MIN(V$60,$Q270-SUM($R270:U270)))</f>
        <v>1.2817867455225112</v>
      </c>
      <c r="W270" s="3">
        <f>MAX(0,MIN(W$60,$Q270-SUM($R270:V270)))</f>
        <v>0</v>
      </c>
      <c r="X270" s="3">
        <f>MAX(0,MIN(X$60,$Q270-SUM($R270:W270)))</f>
        <v>0</v>
      </c>
      <c r="Z270" s="9">
        <f t="shared" si="56"/>
        <v>205</v>
      </c>
      <c r="AA270" s="3">
        <f t="shared" si="57"/>
        <v>2.0317867455225112</v>
      </c>
      <c r="AB270" s="3">
        <f t="shared" si="53"/>
        <v>0</v>
      </c>
      <c r="AC270" s="3">
        <f>MAX(0,MIN(AC$60,$AA270-SUM($AB270:AB270)))</f>
        <v>0.9</v>
      </c>
      <c r="AD270" s="3">
        <f>MAX(0,MIN(AD$60,$AA270-SUM($AB270:AC270)))</f>
        <v>0.75</v>
      </c>
      <c r="AE270" s="3">
        <f>MAX(0,MIN(AE$60,$AA270-SUM($AB270:AD270)))</f>
        <v>0</v>
      </c>
      <c r="AF270" s="3">
        <f>MAX(0,MIN(AF$60,$AA270-SUM($AB270:AE270)))</f>
        <v>0.38178674552251124</v>
      </c>
      <c r="AG270" s="3">
        <f>MAX(0,MIN(AG$60,$AA270-SUM($AB270:AF270)))</f>
        <v>0</v>
      </c>
      <c r="AH270" s="3">
        <f>MAX(0,MIN(AH$60,$AA270-SUM($AB270:AG270)))</f>
        <v>0</v>
      </c>
    </row>
    <row r="271" spans="12:34" x14ac:dyDescent="0.25">
      <c r="L271" s="8">
        <f t="shared" si="58"/>
        <v>206</v>
      </c>
      <c r="M271" s="2">
        <v>11.622119</v>
      </c>
      <c r="N271" s="2">
        <v>0.57610296678464801</v>
      </c>
      <c r="P271" s="9">
        <f t="shared" si="52"/>
        <v>206</v>
      </c>
      <c r="Q271" s="3">
        <f t="shared" si="54"/>
        <v>2.0201884730261721</v>
      </c>
      <c r="R271" s="3">
        <f t="shared" si="55"/>
        <v>0</v>
      </c>
      <c r="S271" s="3">
        <f>MAX(0,MIN(S$60,$Q271-SUM($R271:R271)))</f>
        <v>0</v>
      </c>
      <c r="T271" s="3">
        <f>MAX(0,MIN(T$60,$Q271-SUM($R271:S271)))</f>
        <v>0.75</v>
      </c>
      <c r="U271" s="3">
        <f>MAX(0,MIN(U$60,$Q271-SUM($R271:T271)))</f>
        <v>0</v>
      </c>
      <c r="V271" s="3">
        <f>MAX(0,MIN(V$60,$Q271-SUM($R271:U271)))</f>
        <v>1.2701884730261721</v>
      </c>
      <c r="W271" s="3">
        <f>MAX(0,MIN(W$60,$Q271-SUM($R271:V271)))</f>
        <v>0</v>
      </c>
      <c r="X271" s="3">
        <f>MAX(0,MIN(X$60,$Q271-SUM($R271:W271)))</f>
        <v>0</v>
      </c>
      <c r="Z271" s="9">
        <f t="shared" si="56"/>
        <v>206</v>
      </c>
      <c r="AA271" s="3">
        <f t="shared" si="57"/>
        <v>2.0201884730261721</v>
      </c>
      <c r="AB271" s="3">
        <f t="shared" si="53"/>
        <v>0</v>
      </c>
      <c r="AC271" s="3">
        <f>MAX(0,MIN(AC$60,$AA271-SUM($AB271:AB271)))</f>
        <v>0.9</v>
      </c>
      <c r="AD271" s="3">
        <f>MAX(0,MIN(AD$60,$AA271-SUM($AB271:AC271)))</f>
        <v>0.75</v>
      </c>
      <c r="AE271" s="3">
        <f>MAX(0,MIN(AE$60,$AA271-SUM($AB271:AD271)))</f>
        <v>0</v>
      </c>
      <c r="AF271" s="3">
        <f>MAX(0,MIN(AF$60,$AA271-SUM($AB271:AE271)))</f>
        <v>0.37018847302617219</v>
      </c>
      <c r="AG271" s="3">
        <f>MAX(0,MIN(AG$60,$AA271-SUM($AB271:AF271)))</f>
        <v>0</v>
      </c>
      <c r="AH271" s="3">
        <f>MAX(0,MIN(AH$60,$AA271-SUM($AB271:AG271)))</f>
        <v>0</v>
      </c>
    </row>
    <row r="272" spans="12:34" x14ac:dyDescent="0.25">
      <c r="L272" s="8">
        <f t="shared" si="58"/>
        <v>207</v>
      </c>
      <c r="M272" s="2">
        <v>11.522362999999999</v>
      </c>
      <c r="N272" s="2">
        <v>0.58979043629069217</v>
      </c>
      <c r="P272" s="9">
        <f t="shared" si="52"/>
        <v>207</v>
      </c>
      <c r="Q272" s="3">
        <f t="shared" si="54"/>
        <v>2.0013411857526875</v>
      </c>
      <c r="R272" s="3">
        <f t="shared" si="55"/>
        <v>0</v>
      </c>
      <c r="S272" s="3">
        <f>MAX(0,MIN(S$60,$Q272-SUM($R272:R272)))</f>
        <v>0</v>
      </c>
      <c r="T272" s="3">
        <f>MAX(0,MIN(T$60,$Q272-SUM($R272:S272)))</f>
        <v>0.75</v>
      </c>
      <c r="U272" s="3">
        <f>MAX(0,MIN(U$60,$Q272-SUM($R272:T272)))</f>
        <v>0</v>
      </c>
      <c r="V272" s="3">
        <f>MAX(0,MIN(V$60,$Q272-SUM($R272:U272)))</f>
        <v>1.2513411857526875</v>
      </c>
      <c r="W272" s="3">
        <f>MAX(0,MIN(W$60,$Q272-SUM($R272:V272)))</f>
        <v>0</v>
      </c>
      <c r="X272" s="3">
        <f>MAX(0,MIN(X$60,$Q272-SUM($R272:W272)))</f>
        <v>0</v>
      </c>
      <c r="Z272" s="9">
        <f t="shared" si="56"/>
        <v>207</v>
      </c>
      <c r="AA272" s="3">
        <f t="shared" si="57"/>
        <v>2.0013411857526875</v>
      </c>
      <c r="AB272" s="3">
        <f t="shared" si="53"/>
        <v>0</v>
      </c>
      <c r="AC272" s="3">
        <f>MAX(0,MIN(AC$60,$AA272-SUM($AB272:AB272)))</f>
        <v>0.9</v>
      </c>
      <c r="AD272" s="3">
        <f>MAX(0,MIN(AD$60,$AA272-SUM($AB272:AC272)))</f>
        <v>0.75</v>
      </c>
      <c r="AE272" s="3">
        <f>MAX(0,MIN(AE$60,$AA272-SUM($AB272:AD272)))</f>
        <v>0</v>
      </c>
      <c r="AF272" s="3">
        <f>MAX(0,MIN(AF$60,$AA272-SUM($AB272:AE272)))</f>
        <v>0.35134118575268758</v>
      </c>
      <c r="AG272" s="3">
        <f>MAX(0,MIN(AG$60,$AA272-SUM($AB272:AF272)))</f>
        <v>0</v>
      </c>
      <c r="AH272" s="3">
        <f>MAX(0,MIN(AH$60,$AA272-SUM($AB272:AG272)))</f>
        <v>0</v>
      </c>
    </row>
    <row r="273" spans="12:34" x14ac:dyDescent="0.25">
      <c r="L273" s="8">
        <f t="shared" si="58"/>
        <v>208</v>
      </c>
      <c r="M273" s="2">
        <v>11.445627999999994</v>
      </c>
      <c r="N273" s="2">
        <v>0.59134606982586624</v>
      </c>
      <c r="P273" s="9">
        <f t="shared" si="52"/>
        <v>208</v>
      </c>
      <c r="Q273" s="3">
        <f t="shared" si="54"/>
        <v>1.986843345132264</v>
      </c>
      <c r="R273" s="3">
        <f t="shared" si="55"/>
        <v>0</v>
      </c>
      <c r="S273" s="3">
        <f>MAX(0,MIN(S$60,$Q273-SUM($R273:R273)))</f>
        <v>0</v>
      </c>
      <c r="T273" s="3">
        <f>MAX(0,MIN(T$60,$Q273-SUM($R273:S273)))</f>
        <v>0.75</v>
      </c>
      <c r="U273" s="3">
        <f>MAX(0,MIN(U$60,$Q273-SUM($R273:T273)))</f>
        <v>0</v>
      </c>
      <c r="V273" s="3">
        <f>MAX(0,MIN(V$60,$Q273-SUM($R273:U273)))</f>
        <v>1.236843345132264</v>
      </c>
      <c r="W273" s="3">
        <f>MAX(0,MIN(W$60,$Q273-SUM($R273:V273)))</f>
        <v>0</v>
      </c>
      <c r="X273" s="3">
        <f>MAX(0,MIN(X$60,$Q273-SUM($R273:W273)))</f>
        <v>0</v>
      </c>
      <c r="Z273" s="9">
        <f t="shared" si="56"/>
        <v>208</v>
      </c>
      <c r="AA273" s="3">
        <f t="shared" si="57"/>
        <v>1.986843345132264</v>
      </c>
      <c r="AB273" s="3">
        <f t="shared" si="53"/>
        <v>0</v>
      </c>
      <c r="AC273" s="3">
        <f>MAX(0,MIN(AC$60,$AA273-SUM($AB273:AB273)))</f>
        <v>0.9</v>
      </c>
      <c r="AD273" s="3">
        <f>MAX(0,MIN(AD$60,$AA273-SUM($AB273:AC273)))</f>
        <v>0.75</v>
      </c>
      <c r="AE273" s="3">
        <f>MAX(0,MIN(AE$60,$AA273-SUM($AB273:AD273)))</f>
        <v>0</v>
      </c>
      <c r="AF273" s="3">
        <f>MAX(0,MIN(AF$60,$AA273-SUM($AB273:AE273)))</f>
        <v>0.3368433451322641</v>
      </c>
      <c r="AG273" s="3">
        <f>MAX(0,MIN(AG$60,$AA273-SUM($AB273:AF273)))</f>
        <v>0</v>
      </c>
      <c r="AH273" s="3">
        <f>MAX(0,MIN(AH$60,$AA273-SUM($AB273:AG273)))</f>
        <v>0</v>
      </c>
    </row>
    <row r="274" spans="12:34" x14ac:dyDescent="0.25">
      <c r="L274" s="8">
        <f t="shared" si="58"/>
        <v>209</v>
      </c>
      <c r="M274" s="2">
        <v>11.372728999999998</v>
      </c>
      <c r="N274" s="2">
        <v>0.59718705938208749</v>
      </c>
      <c r="P274" s="9">
        <f t="shared" si="52"/>
        <v>209</v>
      </c>
      <c r="Q274" s="3">
        <f t="shared" si="54"/>
        <v>1.9730702548424601</v>
      </c>
      <c r="R274" s="3">
        <f t="shared" si="55"/>
        <v>0</v>
      </c>
      <c r="S274" s="3">
        <f>MAX(0,MIN(S$60,$Q274-SUM($R274:R274)))</f>
        <v>0</v>
      </c>
      <c r="T274" s="3">
        <f>MAX(0,MIN(T$60,$Q274-SUM($R274:S274)))</f>
        <v>0.75</v>
      </c>
      <c r="U274" s="3">
        <f>MAX(0,MIN(U$60,$Q274-SUM($R274:T274)))</f>
        <v>0</v>
      </c>
      <c r="V274" s="3">
        <f>MAX(0,MIN(V$60,$Q274-SUM($R274:U274)))</f>
        <v>1.2230702548424601</v>
      </c>
      <c r="W274" s="3">
        <f>MAX(0,MIN(W$60,$Q274-SUM($R274:V274)))</f>
        <v>0</v>
      </c>
      <c r="X274" s="3">
        <f>MAX(0,MIN(X$60,$Q274-SUM($R274:W274)))</f>
        <v>0</v>
      </c>
      <c r="Z274" s="9">
        <f t="shared" si="56"/>
        <v>209</v>
      </c>
      <c r="AA274" s="3">
        <f t="shared" si="57"/>
        <v>1.9730702548424601</v>
      </c>
      <c r="AB274" s="3">
        <f t="shared" si="53"/>
        <v>0</v>
      </c>
      <c r="AC274" s="3">
        <f>MAX(0,MIN(AC$60,$AA274-SUM($AB274:AB274)))</f>
        <v>0.9</v>
      </c>
      <c r="AD274" s="3">
        <f>MAX(0,MIN(AD$60,$AA274-SUM($AB274:AC274)))</f>
        <v>0.75</v>
      </c>
      <c r="AE274" s="3">
        <f>MAX(0,MIN(AE$60,$AA274-SUM($AB274:AD274)))</f>
        <v>0</v>
      </c>
      <c r="AF274" s="3">
        <f>MAX(0,MIN(AF$60,$AA274-SUM($AB274:AE274)))</f>
        <v>0.32307025484246021</v>
      </c>
      <c r="AG274" s="3">
        <f>MAX(0,MIN(AG$60,$AA274-SUM($AB274:AF274)))</f>
        <v>0</v>
      </c>
      <c r="AH274" s="3">
        <f>MAX(0,MIN(AH$60,$AA274-SUM($AB274:AG274)))</f>
        <v>0</v>
      </c>
    </row>
    <row r="275" spans="12:34" x14ac:dyDescent="0.25">
      <c r="L275" s="8">
        <f t="shared" si="58"/>
        <v>210</v>
      </c>
      <c r="M275" s="2">
        <v>11.269137000000001</v>
      </c>
      <c r="N275" s="2">
        <v>0.6184521995708232</v>
      </c>
      <c r="P275" s="9">
        <f t="shared" si="52"/>
        <v>210</v>
      </c>
      <c r="Q275" s="3">
        <f t="shared" si="54"/>
        <v>1.9534982172383584</v>
      </c>
      <c r="R275" s="3">
        <f t="shared" si="55"/>
        <v>0</v>
      </c>
      <c r="S275" s="3">
        <f>MAX(0,MIN(S$60,$Q275-SUM($R275:R275)))</f>
        <v>0</v>
      </c>
      <c r="T275" s="3">
        <f>MAX(0,MIN(T$60,$Q275-SUM($R275:S275)))</f>
        <v>0.75</v>
      </c>
      <c r="U275" s="3">
        <f>MAX(0,MIN(U$60,$Q275-SUM($R275:T275)))</f>
        <v>0</v>
      </c>
      <c r="V275" s="3">
        <f>MAX(0,MIN(V$60,$Q275-SUM($R275:U275)))</f>
        <v>1.2034982172383584</v>
      </c>
      <c r="W275" s="3">
        <f>MAX(0,MIN(W$60,$Q275-SUM($R275:V275)))</f>
        <v>0</v>
      </c>
      <c r="X275" s="3">
        <f>MAX(0,MIN(X$60,$Q275-SUM($R275:W275)))</f>
        <v>0</v>
      </c>
      <c r="Z275" s="9">
        <f t="shared" si="56"/>
        <v>210</v>
      </c>
      <c r="AA275" s="3">
        <f t="shared" si="57"/>
        <v>1.9534982172383584</v>
      </c>
      <c r="AB275" s="3">
        <f t="shared" si="53"/>
        <v>0</v>
      </c>
      <c r="AC275" s="3">
        <f>MAX(0,MIN(AC$60,$AA275-SUM($AB275:AB275)))</f>
        <v>0.9</v>
      </c>
      <c r="AD275" s="3">
        <f>MAX(0,MIN(AD$60,$AA275-SUM($AB275:AC275)))</f>
        <v>0.75</v>
      </c>
      <c r="AE275" s="3">
        <f>MAX(0,MIN(AE$60,$AA275-SUM($AB275:AD275)))</f>
        <v>0</v>
      </c>
      <c r="AF275" s="3">
        <f>MAX(0,MIN(AF$60,$AA275-SUM($AB275:AE275)))</f>
        <v>0.30349821723835846</v>
      </c>
      <c r="AG275" s="3">
        <f>MAX(0,MIN(AG$60,$AA275-SUM($AB275:AF275)))</f>
        <v>0</v>
      </c>
      <c r="AH275" s="3">
        <f>MAX(0,MIN(AH$60,$AA275-SUM($AB275:AG275)))</f>
        <v>0</v>
      </c>
    </row>
    <row r="276" spans="12:34" x14ac:dyDescent="0.25">
      <c r="L276" s="8">
        <f t="shared" si="58"/>
        <v>211</v>
      </c>
      <c r="M276" s="2">
        <v>11.242279000000002</v>
      </c>
      <c r="N276" s="2">
        <v>0.62095292679415381</v>
      </c>
      <c r="P276" s="9">
        <f t="shared" si="52"/>
        <v>211</v>
      </c>
      <c r="Q276" s="3">
        <f t="shared" si="54"/>
        <v>1.9484238313208073</v>
      </c>
      <c r="R276" s="3">
        <f t="shared" si="55"/>
        <v>0</v>
      </c>
      <c r="S276" s="3">
        <f>MAX(0,MIN(S$60,$Q276-SUM($R276:R276)))</f>
        <v>0</v>
      </c>
      <c r="T276" s="3">
        <f>MAX(0,MIN(T$60,$Q276-SUM($R276:S276)))</f>
        <v>0.75</v>
      </c>
      <c r="U276" s="3">
        <f>MAX(0,MIN(U$60,$Q276-SUM($R276:T276)))</f>
        <v>0</v>
      </c>
      <c r="V276" s="3">
        <f>MAX(0,MIN(V$60,$Q276-SUM($R276:U276)))</f>
        <v>1.1984238313208073</v>
      </c>
      <c r="W276" s="3">
        <f>MAX(0,MIN(W$60,$Q276-SUM($R276:V276)))</f>
        <v>0</v>
      </c>
      <c r="X276" s="3">
        <f>MAX(0,MIN(X$60,$Q276-SUM($R276:W276)))</f>
        <v>0</v>
      </c>
      <c r="Z276" s="9">
        <f t="shared" si="56"/>
        <v>211</v>
      </c>
      <c r="AA276" s="3">
        <f t="shared" si="57"/>
        <v>1.9484238313208073</v>
      </c>
      <c r="AB276" s="3">
        <f t="shared" si="53"/>
        <v>0</v>
      </c>
      <c r="AC276" s="3">
        <f>MAX(0,MIN(AC$60,$AA276-SUM($AB276:AB276)))</f>
        <v>0.9</v>
      </c>
      <c r="AD276" s="3">
        <f>MAX(0,MIN(AD$60,$AA276-SUM($AB276:AC276)))</f>
        <v>0.75</v>
      </c>
      <c r="AE276" s="3">
        <f>MAX(0,MIN(AE$60,$AA276-SUM($AB276:AD276)))</f>
        <v>0</v>
      </c>
      <c r="AF276" s="3">
        <f>MAX(0,MIN(AF$60,$AA276-SUM($AB276:AE276)))</f>
        <v>0.29842383132080741</v>
      </c>
      <c r="AG276" s="3">
        <f>MAX(0,MIN(AG$60,$AA276-SUM($AB276:AF276)))</f>
        <v>0</v>
      </c>
      <c r="AH276" s="3">
        <f>MAX(0,MIN(AH$60,$AA276-SUM($AB276:AG276)))</f>
        <v>0</v>
      </c>
    </row>
    <row r="277" spans="12:34" x14ac:dyDescent="0.25">
      <c r="L277" s="8">
        <f t="shared" si="58"/>
        <v>212</v>
      </c>
      <c r="M277" s="2">
        <v>11.192401000000006</v>
      </c>
      <c r="N277" s="2">
        <v>0.62721331147468129</v>
      </c>
      <c r="P277" s="9">
        <f t="shared" si="52"/>
        <v>212</v>
      </c>
      <c r="Q277" s="3">
        <f t="shared" si="54"/>
        <v>1.9390001876840657</v>
      </c>
      <c r="R277" s="3">
        <f t="shared" si="55"/>
        <v>0</v>
      </c>
      <c r="S277" s="3">
        <f>MAX(0,MIN(S$60,$Q277-SUM($R277:R277)))</f>
        <v>0</v>
      </c>
      <c r="T277" s="3">
        <f>MAX(0,MIN(T$60,$Q277-SUM($R277:S277)))</f>
        <v>0.75</v>
      </c>
      <c r="U277" s="3">
        <f>MAX(0,MIN(U$60,$Q277-SUM($R277:T277)))</f>
        <v>0</v>
      </c>
      <c r="V277" s="3">
        <f>MAX(0,MIN(V$60,$Q277-SUM($R277:U277)))</f>
        <v>1.1890001876840657</v>
      </c>
      <c r="W277" s="3">
        <f>MAX(0,MIN(W$60,$Q277-SUM($R277:V277)))</f>
        <v>0</v>
      </c>
      <c r="X277" s="3">
        <f>MAX(0,MIN(X$60,$Q277-SUM($R277:W277)))</f>
        <v>0</v>
      </c>
      <c r="Z277" s="9">
        <f t="shared" si="56"/>
        <v>212</v>
      </c>
      <c r="AA277" s="3">
        <f t="shared" si="57"/>
        <v>1.9390001876840657</v>
      </c>
      <c r="AB277" s="3">
        <f t="shared" si="53"/>
        <v>0</v>
      </c>
      <c r="AC277" s="3">
        <f>MAX(0,MIN(AC$60,$AA277-SUM($AB277:AB277)))</f>
        <v>0.9</v>
      </c>
      <c r="AD277" s="3">
        <f>MAX(0,MIN(AD$60,$AA277-SUM($AB277:AC277)))</f>
        <v>0.75</v>
      </c>
      <c r="AE277" s="3">
        <f>MAX(0,MIN(AE$60,$AA277-SUM($AB277:AD277)))</f>
        <v>0</v>
      </c>
      <c r="AF277" s="3">
        <f>MAX(0,MIN(AF$60,$AA277-SUM($AB277:AE277)))</f>
        <v>0.28900018768406577</v>
      </c>
      <c r="AG277" s="3">
        <f>MAX(0,MIN(AG$60,$AA277-SUM($AB277:AF277)))</f>
        <v>0</v>
      </c>
      <c r="AH277" s="3">
        <f>MAX(0,MIN(AH$60,$AA277-SUM($AB277:AG277)))</f>
        <v>0</v>
      </c>
    </row>
    <row r="278" spans="12:34" x14ac:dyDescent="0.25">
      <c r="L278" s="8">
        <f t="shared" si="58"/>
        <v>213</v>
      </c>
      <c r="M278" s="2">
        <v>11.173217000000008</v>
      </c>
      <c r="N278" s="2">
        <v>0.65672127380506851</v>
      </c>
      <c r="P278" s="9">
        <f t="shared" si="52"/>
        <v>213</v>
      </c>
      <c r="Q278" s="3">
        <f t="shared" si="54"/>
        <v>1.9353756802954927</v>
      </c>
      <c r="R278" s="3">
        <f t="shared" si="55"/>
        <v>0</v>
      </c>
      <c r="S278" s="3">
        <f>MAX(0,MIN(S$60,$Q278-SUM($R278:R278)))</f>
        <v>0</v>
      </c>
      <c r="T278" s="3">
        <f>MAX(0,MIN(T$60,$Q278-SUM($R278:S278)))</f>
        <v>0.75</v>
      </c>
      <c r="U278" s="3">
        <f>MAX(0,MIN(U$60,$Q278-SUM($R278:T278)))</f>
        <v>0</v>
      </c>
      <c r="V278" s="3">
        <f>MAX(0,MIN(V$60,$Q278-SUM($R278:U278)))</f>
        <v>1.1853756802954927</v>
      </c>
      <c r="W278" s="3">
        <f>MAX(0,MIN(W$60,$Q278-SUM($R278:V278)))</f>
        <v>0</v>
      </c>
      <c r="X278" s="3">
        <f>MAX(0,MIN(X$60,$Q278-SUM($R278:W278)))</f>
        <v>0</v>
      </c>
      <c r="Z278" s="9">
        <f t="shared" si="56"/>
        <v>213</v>
      </c>
      <c r="AA278" s="3">
        <f t="shared" si="57"/>
        <v>1.9353756802954927</v>
      </c>
      <c r="AB278" s="3">
        <f t="shared" si="53"/>
        <v>0</v>
      </c>
      <c r="AC278" s="3">
        <f>MAX(0,MIN(AC$60,$AA278-SUM($AB278:AB278)))</f>
        <v>0.9</v>
      </c>
      <c r="AD278" s="3">
        <f>MAX(0,MIN(AD$60,$AA278-SUM($AB278:AC278)))</f>
        <v>0.75</v>
      </c>
      <c r="AE278" s="3">
        <f>MAX(0,MIN(AE$60,$AA278-SUM($AB278:AD278)))</f>
        <v>0</v>
      </c>
      <c r="AF278" s="3">
        <f>MAX(0,MIN(AF$60,$AA278-SUM($AB278:AE278)))</f>
        <v>0.28537568029549276</v>
      </c>
      <c r="AG278" s="3">
        <f>MAX(0,MIN(AG$60,$AA278-SUM($AB278:AF278)))</f>
        <v>0</v>
      </c>
      <c r="AH278" s="3">
        <f>MAX(0,MIN(AH$60,$AA278-SUM($AB278:AG278)))</f>
        <v>0</v>
      </c>
    </row>
    <row r="279" spans="12:34" x14ac:dyDescent="0.25">
      <c r="L279" s="8">
        <f t="shared" si="58"/>
        <v>214</v>
      </c>
      <c r="M279" s="2">
        <v>11.142522999999995</v>
      </c>
      <c r="N279" s="2">
        <v>0.65957132450478351</v>
      </c>
      <c r="P279" s="9">
        <f t="shared" si="52"/>
        <v>214</v>
      </c>
      <c r="Q279" s="3">
        <f t="shared" si="54"/>
        <v>1.9295765440473216</v>
      </c>
      <c r="R279" s="3">
        <f t="shared" si="55"/>
        <v>0</v>
      </c>
      <c r="S279" s="3">
        <f>MAX(0,MIN(S$60,$Q279-SUM($R279:R279)))</f>
        <v>0</v>
      </c>
      <c r="T279" s="3">
        <f>MAX(0,MIN(T$60,$Q279-SUM($R279:S279)))</f>
        <v>0.75</v>
      </c>
      <c r="U279" s="3">
        <f>MAX(0,MIN(U$60,$Q279-SUM($R279:T279)))</f>
        <v>0</v>
      </c>
      <c r="V279" s="3">
        <f>MAX(0,MIN(V$60,$Q279-SUM($R279:U279)))</f>
        <v>1.1795765440473216</v>
      </c>
      <c r="W279" s="3">
        <f>MAX(0,MIN(W$60,$Q279-SUM($R279:V279)))</f>
        <v>0</v>
      </c>
      <c r="X279" s="3">
        <f>MAX(0,MIN(X$60,$Q279-SUM($R279:W279)))</f>
        <v>0</v>
      </c>
      <c r="Z279" s="9">
        <f t="shared" si="56"/>
        <v>214</v>
      </c>
      <c r="AA279" s="3">
        <f t="shared" si="57"/>
        <v>1.9295765440473216</v>
      </c>
      <c r="AB279" s="3">
        <f t="shared" si="53"/>
        <v>0</v>
      </c>
      <c r="AC279" s="3">
        <f>MAX(0,MIN(AC$60,$AA279-SUM($AB279:AB279)))</f>
        <v>0.9</v>
      </c>
      <c r="AD279" s="3">
        <f>MAX(0,MIN(AD$60,$AA279-SUM($AB279:AC279)))</f>
        <v>0.75</v>
      </c>
      <c r="AE279" s="3">
        <f>MAX(0,MIN(AE$60,$AA279-SUM($AB279:AD279)))</f>
        <v>0</v>
      </c>
      <c r="AF279" s="3">
        <f>MAX(0,MIN(AF$60,$AA279-SUM($AB279:AE279)))</f>
        <v>0.27957654404732168</v>
      </c>
      <c r="AG279" s="3">
        <f>MAX(0,MIN(AG$60,$AA279-SUM($AB279:AF279)))</f>
        <v>0</v>
      </c>
      <c r="AH279" s="3">
        <f>MAX(0,MIN(AH$60,$AA279-SUM($AB279:AG279)))</f>
        <v>0</v>
      </c>
    </row>
    <row r="280" spans="12:34" x14ac:dyDescent="0.25">
      <c r="L280" s="8">
        <f t="shared" si="58"/>
        <v>215</v>
      </c>
      <c r="M280" s="2">
        <v>11.142522999999995</v>
      </c>
      <c r="N280" s="2">
        <v>0.67170276936084639</v>
      </c>
      <c r="P280" s="9">
        <f t="shared" si="52"/>
        <v>215</v>
      </c>
      <c r="Q280" s="3">
        <f t="shared" si="54"/>
        <v>1.9295765440473216</v>
      </c>
      <c r="R280" s="3">
        <f t="shared" si="55"/>
        <v>0</v>
      </c>
      <c r="S280" s="3">
        <f>MAX(0,MIN(S$60,$Q280-SUM($R280:R280)))</f>
        <v>0</v>
      </c>
      <c r="T280" s="3">
        <f>MAX(0,MIN(T$60,$Q280-SUM($R280:S280)))</f>
        <v>0.75</v>
      </c>
      <c r="U280" s="3">
        <f>MAX(0,MIN(U$60,$Q280-SUM($R280:T280)))</f>
        <v>0</v>
      </c>
      <c r="V280" s="3">
        <f>MAX(0,MIN(V$60,$Q280-SUM($R280:U280)))</f>
        <v>1.1795765440473216</v>
      </c>
      <c r="W280" s="3">
        <f>MAX(0,MIN(W$60,$Q280-SUM($R280:V280)))</f>
        <v>0</v>
      </c>
      <c r="X280" s="3">
        <f>MAX(0,MIN(X$60,$Q280-SUM($R280:W280)))</f>
        <v>0</v>
      </c>
      <c r="Z280" s="9">
        <f t="shared" si="56"/>
        <v>215</v>
      </c>
      <c r="AA280" s="3">
        <f t="shared" si="57"/>
        <v>1.9295765440473216</v>
      </c>
      <c r="AB280" s="3">
        <f t="shared" si="53"/>
        <v>0</v>
      </c>
      <c r="AC280" s="3">
        <f>MAX(0,MIN(AC$60,$AA280-SUM($AB280:AB280)))</f>
        <v>0.9</v>
      </c>
      <c r="AD280" s="3">
        <f>MAX(0,MIN(AD$60,$AA280-SUM($AB280:AC280)))</f>
        <v>0.75</v>
      </c>
      <c r="AE280" s="3">
        <f>MAX(0,MIN(AE$60,$AA280-SUM($AB280:AD280)))</f>
        <v>0</v>
      </c>
      <c r="AF280" s="3">
        <f>MAX(0,MIN(AF$60,$AA280-SUM($AB280:AE280)))</f>
        <v>0.27957654404732168</v>
      </c>
      <c r="AG280" s="3">
        <f>MAX(0,MIN(AG$60,$AA280-SUM($AB280:AF280)))</f>
        <v>0</v>
      </c>
      <c r="AH280" s="3">
        <f>MAX(0,MIN(AH$60,$AA280-SUM($AB280:AG280)))</f>
        <v>0</v>
      </c>
    </row>
    <row r="281" spans="12:34" x14ac:dyDescent="0.25">
      <c r="L281" s="8">
        <f t="shared" si="58"/>
        <v>216</v>
      </c>
      <c r="M281" s="2">
        <v>11.127176000000008</v>
      </c>
      <c r="N281" s="2">
        <v>0.68973479750115507</v>
      </c>
      <c r="P281" s="9">
        <f t="shared" si="52"/>
        <v>216</v>
      </c>
      <c r="Q281" s="3">
        <f t="shared" si="54"/>
        <v>1.9266769759232392</v>
      </c>
      <c r="R281" s="3">
        <f t="shared" si="55"/>
        <v>0</v>
      </c>
      <c r="S281" s="3">
        <f>MAX(0,MIN(S$60,$Q281-SUM($R281:R281)))</f>
        <v>0</v>
      </c>
      <c r="T281" s="3">
        <f>MAX(0,MIN(T$60,$Q281-SUM($R281:S281)))</f>
        <v>0.75</v>
      </c>
      <c r="U281" s="3">
        <f>MAX(0,MIN(U$60,$Q281-SUM($R281:T281)))</f>
        <v>0</v>
      </c>
      <c r="V281" s="3">
        <f>MAX(0,MIN(V$60,$Q281-SUM($R281:U281)))</f>
        <v>1.1766769759232392</v>
      </c>
      <c r="W281" s="3">
        <f>MAX(0,MIN(W$60,$Q281-SUM($R281:V281)))</f>
        <v>0</v>
      </c>
      <c r="X281" s="3">
        <f>MAX(0,MIN(X$60,$Q281-SUM($R281:W281)))</f>
        <v>0</v>
      </c>
      <c r="Z281" s="9">
        <f t="shared" si="56"/>
        <v>216</v>
      </c>
      <c r="AA281" s="3">
        <f t="shared" si="57"/>
        <v>1.9266769759232392</v>
      </c>
      <c r="AB281" s="3">
        <f t="shared" si="53"/>
        <v>0</v>
      </c>
      <c r="AC281" s="3">
        <f>MAX(0,MIN(AC$60,$AA281-SUM($AB281:AB281)))</f>
        <v>0.9</v>
      </c>
      <c r="AD281" s="3">
        <f>MAX(0,MIN(AD$60,$AA281-SUM($AB281:AC281)))</f>
        <v>0.75</v>
      </c>
      <c r="AE281" s="3">
        <f>MAX(0,MIN(AE$60,$AA281-SUM($AB281:AD281)))</f>
        <v>0</v>
      </c>
      <c r="AF281" s="3">
        <f>MAX(0,MIN(AF$60,$AA281-SUM($AB281:AE281)))</f>
        <v>0.27667697592323925</v>
      </c>
      <c r="AG281" s="3">
        <f>MAX(0,MIN(AG$60,$AA281-SUM($AB281:AF281)))</f>
        <v>0</v>
      </c>
      <c r="AH281" s="3">
        <f>MAX(0,MIN(AH$60,$AA281-SUM($AB281:AG281)))</f>
        <v>0</v>
      </c>
    </row>
    <row r="282" spans="12:34" x14ac:dyDescent="0.25">
      <c r="L282" s="8">
        <f t="shared" si="58"/>
        <v>217</v>
      </c>
      <c r="M282" s="2">
        <v>10.992888999999996</v>
      </c>
      <c r="N282" s="2">
        <v>0.69122980807897105</v>
      </c>
      <c r="P282" s="9">
        <f t="shared" si="52"/>
        <v>217</v>
      </c>
      <c r="Q282" s="3">
        <f t="shared" si="54"/>
        <v>1.9013056131370945</v>
      </c>
      <c r="R282" s="3">
        <f t="shared" si="55"/>
        <v>0</v>
      </c>
      <c r="S282" s="3">
        <f>MAX(0,MIN(S$60,$Q282-SUM($R282:R282)))</f>
        <v>0</v>
      </c>
      <c r="T282" s="3">
        <f>MAX(0,MIN(T$60,$Q282-SUM($R282:S282)))</f>
        <v>0.75</v>
      </c>
      <c r="U282" s="3">
        <f>MAX(0,MIN(U$60,$Q282-SUM($R282:T282)))</f>
        <v>0</v>
      </c>
      <c r="V282" s="3">
        <f>MAX(0,MIN(V$60,$Q282-SUM($R282:U282)))</f>
        <v>1.1513056131370945</v>
      </c>
      <c r="W282" s="3">
        <f>MAX(0,MIN(W$60,$Q282-SUM($R282:V282)))</f>
        <v>0</v>
      </c>
      <c r="X282" s="3">
        <f>MAX(0,MIN(X$60,$Q282-SUM($R282:W282)))</f>
        <v>0</v>
      </c>
      <c r="Z282" s="9">
        <f t="shared" si="56"/>
        <v>217</v>
      </c>
      <c r="AA282" s="3">
        <f t="shared" si="57"/>
        <v>1.9013056131370945</v>
      </c>
      <c r="AB282" s="3">
        <f t="shared" si="53"/>
        <v>0</v>
      </c>
      <c r="AC282" s="3">
        <f>MAX(0,MIN(AC$60,$AA282-SUM($AB282:AB282)))</f>
        <v>0.9</v>
      </c>
      <c r="AD282" s="3">
        <f>MAX(0,MIN(AD$60,$AA282-SUM($AB282:AC282)))</f>
        <v>0.75</v>
      </c>
      <c r="AE282" s="3">
        <f>MAX(0,MIN(AE$60,$AA282-SUM($AB282:AD282)))</f>
        <v>0</v>
      </c>
      <c r="AF282" s="3">
        <f>MAX(0,MIN(AF$60,$AA282-SUM($AB282:AE282)))</f>
        <v>0.25130561313709454</v>
      </c>
      <c r="AG282" s="3">
        <f>MAX(0,MIN(AG$60,$AA282-SUM($AB282:AF282)))</f>
        <v>0</v>
      </c>
      <c r="AH282" s="3">
        <f>MAX(0,MIN(AH$60,$AA282-SUM($AB282:AG282)))</f>
        <v>0</v>
      </c>
    </row>
    <row r="283" spans="12:34" x14ac:dyDescent="0.25">
      <c r="L283" s="8">
        <f t="shared" si="58"/>
        <v>218</v>
      </c>
      <c r="M283" s="2">
        <v>10.896970000000005</v>
      </c>
      <c r="N283" s="2">
        <v>0.69749275510844388</v>
      </c>
      <c r="P283" s="9">
        <f t="shared" si="52"/>
        <v>218</v>
      </c>
      <c r="Q283" s="3">
        <f t="shared" si="54"/>
        <v>1.8831832651281004</v>
      </c>
      <c r="R283" s="3">
        <f t="shared" si="55"/>
        <v>0</v>
      </c>
      <c r="S283" s="3">
        <f>MAX(0,MIN(S$60,$Q283-SUM($R283:R283)))</f>
        <v>0</v>
      </c>
      <c r="T283" s="3">
        <f>MAX(0,MIN(T$60,$Q283-SUM($R283:S283)))</f>
        <v>0.75</v>
      </c>
      <c r="U283" s="3">
        <f>MAX(0,MIN(U$60,$Q283-SUM($R283:T283)))</f>
        <v>0</v>
      </c>
      <c r="V283" s="3">
        <f>MAX(0,MIN(V$60,$Q283-SUM($R283:U283)))</f>
        <v>1.1331832651281004</v>
      </c>
      <c r="W283" s="3">
        <f>MAX(0,MIN(W$60,$Q283-SUM($R283:V283)))</f>
        <v>0</v>
      </c>
      <c r="X283" s="3">
        <f>MAX(0,MIN(X$60,$Q283-SUM($R283:W283)))</f>
        <v>0</v>
      </c>
      <c r="Z283" s="9">
        <f t="shared" si="56"/>
        <v>218</v>
      </c>
      <c r="AA283" s="3">
        <f t="shared" si="57"/>
        <v>1.8831832651281004</v>
      </c>
      <c r="AB283" s="3">
        <f t="shared" si="53"/>
        <v>0</v>
      </c>
      <c r="AC283" s="3">
        <f>MAX(0,MIN(AC$60,$AA283-SUM($AB283:AB283)))</f>
        <v>0.9</v>
      </c>
      <c r="AD283" s="3">
        <f>MAX(0,MIN(AD$60,$AA283-SUM($AB283:AC283)))</f>
        <v>0.75</v>
      </c>
      <c r="AE283" s="3">
        <f>MAX(0,MIN(AE$60,$AA283-SUM($AB283:AD283)))</f>
        <v>0</v>
      </c>
      <c r="AF283" s="3">
        <f>MAX(0,MIN(AF$60,$AA283-SUM($AB283:AE283)))</f>
        <v>0.2331832651281005</v>
      </c>
      <c r="AG283" s="3">
        <f>MAX(0,MIN(AG$60,$AA283-SUM($AB283:AF283)))</f>
        <v>0</v>
      </c>
      <c r="AH283" s="3">
        <f>MAX(0,MIN(AH$60,$AA283-SUM($AB283:AG283)))</f>
        <v>0</v>
      </c>
    </row>
    <row r="284" spans="12:34" x14ac:dyDescent="0.25">
      <c r="L284" s="8">
        <f t="shared" si="58"/>
        <v>219</v>
      </c>
      <c r="M284" s="2">
        <v>10.896970000000005</v>
      </c>
      <c r="N284" s="2">
        <v>0.71615447570663671</v>
      </c>
      <c r="P284" s="9">
        <f t="shared" si="52"/>
        <v>219</v>
      </c>
      <c r="Q284" s="3">
        <f t="shared" si="54"/>
        <v>1.8831832651281004</v>
      </c>
      <c r="R284" s="3">
        <f t="shared" si="55"/>
        <v>0</v>
      </c>
      <c r="S284" s="3">
        <f>MAX(0,MIN(S$60,$Q284-SUM($R284:R284)))</f>
        <v>0</v>
      </c>
      <c r="T284" s="3">
        <f>MAX(0,MIN(T$60,$Q284-SUM($R284:S284)))</f>
        <v>0.75</v>
      </c>
      <c r="U284" s="3">
        <f>MAX(0,MIN(U$60,$Q284-SUM($R284:T284)))</f>
        <v>0</v>
      </c>
      <c r="V284" s="3">
        <f>MAX(0,MIN(V$60,$Q284-SUM($R284:U284)))</f>
        <v>1.1331832651281004</v>
      </c>
      <c r="W284" s="3">
        <f>MAX(0,MIN(W$60,$Q284-SUM($R284:V284)))</f>
        <v>0</v>
      </c>
      <c r="X284" s="3">
        <f>MAX(0,MIN(X$60,$Q284-SUM($R284:W284)))</f>
        <v>0</v>
      </c>
      <c r="Z284" s="9">
        <f t="shared" si="56"/>
        <v>219</v>
      </c>
      <c r="AA284" s="3">
        <f t="shared" si="57"/>
        <v>1.8831832651281004</v>
      </c>
      <c r="AB284" s="3">
        <f t="shared" si="53"/>
        <v>0</v>
      </c>
      <c r="AC284" s="3">
        <f>MAX(0,MIN(AC$60,$AA284-SUM($AB284:AB284)))</f>
        <v>0.9</v>
      </c>
      <c r="AD284" s="3">
        <f>MAX(0,MIN(AD$60,$AA284-SUM($AB284:AC284)))</f>
        <v>0.75</v>
      </c>
      <c r="AE284" s="3">
        <f>MAX(0,MIN(AE$60,$AA284-SUM($AB284:AD284)))</f>
        <v>0</v>
      </c>
      <c r="AF284" s="3">
        <f>MAX(0,MIN(AF$60,$AA284-SUM($AB284:AE284)))</f>
        <v>0.2331832651281005</v>
      </c>
      <c r="AG284" s="3">
        <f>MAX(0,MIN(AG$60,$AA284-SUM($AB284:AF284)))</f>
        <v>0</v>
      </c>
      <c r="AH284" s="3">
        <f>MAX(0,MIN(AH$60,$AA284-SUM($AB284:AG284)))</f>
        <v>0</v>
      </c>
    </row>
    <row r="285" spans="12:34" x14ac:dyDescent="0.25">
      <c r="L285" s="8">
        <f t="shared" si="58"/>
        <v>220</v>
      </c>
      <c r="M285" s="2">
        <v>10.751172999999996</v>
      </c>
      <c r="N285" s="2">
        <v>0.72904176749645944</v>
      </c>
      <c r="P285" s="9">
        <f t="shared" si="52"/>
        <v>220</v>
      </c>
      <c r="Q285" s="3">
        <f t="shared" si="54"/>
        <v>1.855637273482361</v>
      </c>
      <c r="R285" s="3">
        <f t="shared" si="55"/>
        <v>0</v>
      </c>
      <c r="S285" s="3">
        <f>MAX(0,MIN(S$60,$Q285-SUM($R285:R285)))</f>
        <v>0</v>
      </c>
      <c r="T285" s="3">
        <f>MAX(0,MIN(T$60,$Q285-SUM($R285:S285)))</f>
        <v>0.75</v>
      </c>
      <c r="U285" s="3">
        <f>MAX(0,MIN(U$60,$Q285-SUM($R285:T285)))</f>
        <v>0</v>
      </c>
      <c r="V285" s="3">
        <f>MAX(0,MIN(V$60,$Q285-SUM($R285:U285)))</f>
        <v>1.105637273482361</v>
      </c>
      <c r="W285" s="3">
        <f>MAX(0,MIN(W$60,$Q285-SUM($R285:V285)))</f>
        <v>0</v>
      </c>
      <c r="X285" s="3">
        <f>MAX(0,MIN(X$60,$Q285-SUM($R285:W285)))</f>
        <v>0</v>
      </c>
      <c r="Z285" s="9">
        <f t="shared" si="56"/>
        <v>220</v>
      </c>
      <c r="AA285" s="3">
        <f t="shared" si="57"/>
        <v>1.855637273482361</v>
      </c>
      <c r="AB285" s="3">
        <f t="shared" si="53"/>
        <v>0</v>
      </c>
      <c r="AC285" s="3">
        <f>MAX(0,MIN(AC$60,$AA285-SUM($AB285:AB285)))</f>
        <v>0.9</v>
      </c>
      <c r="AD285" s="3">
        <f>MAX(0,MIN(AD$60,$AA285-SUM($AB285:AC285)))</f>
        <v>0.75</v>
      </c>
      <c r="AE285" s="3">
        <f>MAX(0,MIN(AE$60,$AA285-SUM($AB285:AD285)))</f>
        <v>0</v>
      </c>
      <c r="AF285" s="3">
        <f>MAX(0,MIN(AF$60,$AA285-SUM($AB285:AE285)))</f>
        <v>0.20563727348236105</v>
      </c>
      <c r="AG285" s="3">
        <f>MAX(0,MIN(AG$60,$AA285-SUM($AB285:AF285)))</f>
        <v>0</v>
      </c>
      <c r="AH285" s="3">
        <f>MAX(0,MIN(AH$60,$AA285-SUM($AB285:AG285)))</f>
        <v>0</v>
      </c>
    </row>
    <row r="286" spans="12:34" x14ac:dyDescent="0.25">
      <c r="L286" s="8">
        <f t="shared" si="58"/>
        <v>221</v>
      </c>
      <c r="M286" s="2">
        <v>10.682111000000008</v>
      </c>
      <c r="N286" s="2">
        <v>0.73287477172329696</v>
      </c>
      <c r="P286" s="9">
        <f t="shared" si="52"/>
        <v>221</v>
      </c>
      <c r="Q286" s="3">
        <f t="shared" si="54"/>
        <v>1.842589122457047</v>
      </c>
      <c r="R286" s="3">
        <f t="shared" si="55"/>
        <v>0</v>
      </c>
      <c r="S286" s="3">
        <f>MAX(0,MIN(S$60,$Q286-SUM($R286:R286)))</f>
        <v>0</v>
      </c>
      <c r="T286" s="3">
        <f>MAX(0,MIN(T$60,$Q286-SUM($R286:S286)))</f>
        <v>0.75</v>
      </c>
      <c r="U286" s="3">
        <f>MAX(0,MIN(U$60,$Q286-SUM($R286:T286)))</f>
        <v>0</v>
      </c>
      <c r="V286" s="3">
        <f>MAX(0,MIN(V$60,$Q286-SUM($R286:U286)))</f>
        <v>1.092589122457047</v>
      </c>
      <c r="W286" s="3">
        <f>MAX(0,MIN(W$60,$Q286-SUM($R286:V286)))</f>
        <v>0</v>
      </c>
      <c r="X286" s="3">
        <f>MAX(0,MIN(X$60,$Q286-SUM($R286:W286)))</f>
        <v>0</v>
      </c>
      <c r="Z286" s="9">
        <f t="shared" si="56"/>
        <v>221</v>
      </c>
      <c r="AA286" s="3">
        <f t="shared" si="57"/>
        <v>1.842589122457047</v>
      </c>
      <c r="AB286" s="3">
        <f t="shared" si="53"/>
        <v>0</v>
      </c>
      <c r="AC286" s="3">
        <f>MAX(0,MIN(AC$60,$AA286-SUM($AB286:AB286)))</f>
        <v>0.9</v>
      </c>
      <c r="AD286" s="3">
        <f>MAX(0,MIN(AD$60,$AA286-SUM($AB286:AC286)))</f>
        <v>0.75</v>
      </c>
      <c r="AE286" s="3">
        <f>MAX(0,MIN(AE$60,$AA286-SUM($AB286:AD286)))</f>
        <v>0</v>
      </c>
      <c r="AF286" s="3">
        <f>MAX(0,MIN(AF$60,$AA286-SUM($AB286:AE286)))</f>
        <v>0.19258912245704707</v>
      </c>
      <c r="AG286" s="3">
        <f>MAX(0,MIN(AG$60,$AA286-SUM($AB286:AF286)))</f>
        <v>0</v>
      </c>
      <c r="AH286" s="3">
        <f>MAX(0,MIN(AH$60,$AA286-SUM($AB286:AG286)))</f>
        <v>0</v>
      </c>
    </row>
    <row r="287" spans="12:34" x14ac:dyDescent="0.25">
      <c r="L287" s="8">
        <f t="shared" si="58"/>
        <v>222</v>
      </c>
      <c r="M287" s="2">
        <v>10.547823999999995</v>
      </c>
      <c r="N287" s="2">
        <v>0.73969159276828822</v>
      </c>
      <c r="P287" s="9">
        <f t="shared" si="52"/>
        <v>222</v>
      </c>
      <c r="Q287" s="3">
        <f t="shared" si="54"/>
        <v>1.817217759670902</v>
      </c>
      <c r="R287" s="3">
        <f t="shared" si="55"/>
        <v>0</v>
      </c>
      <c r="S287" s="3">
        <f>MAX(0,MIN(S$60,$Q287-SUM($R287:R287)))</f>
        <v>0</v>
      </c>
      <c r="T287" s="3">
        <f>MAX(0,MIN(T$60,$Q287-SUM($R287:S287)))</f>
        <v>0.75</v>
      </c>
      <c r="U287" s="3">
        <f>MAX(0,MIN(U$60,$Q287-SUM($R287:T287)))</f>
        <v>0</v>
      </c>
      <c r="V287" s="3">
        <f>MAX(0,MIN(V$60,$Q287-SUM($R287:U287)))</f>
        <v>1.067217759670902</v>
      </c>
      <c r="W287" s="3">
        <f>MAX(0,MIN(W$60,$Q287-SUM($R287:V287)))</f>
        <v>0</v>
      </c>
      <c r="X287" s="3">
        <f>MAX(0,MIN(X$60,$Q287-SUM($R287:W287)))</f>
        <v>0</v>
      </c>
      <c r="Z287" s="9">
        <f t="shared" si="56"/>
        <v>222</v>
      </c>
      <c r="AA287" s="3">
        <f t="shared" si="57"/>
        <v>1.817217759670902</v>
      </c>
      <c r="AB287" s="3">
        <f t="shared" si="53"/>
        <v>0</v>
      </c>
      <c r="AC287" s="3">
        <f>MAX(0,MIN(AC$60,$AA287-SUM($AB287:AB287)))</f>
        <v>0.9</v>
      </c>
      <c r="AD287" s="3">
        <f>MAX(0,MIN(AD$60,$AA287-SUM($AB287:AC287)))</f>
        <v>0.75</v>
      </c>
      <c r="AE287" s="3">
        <f>MAX(0,MIN(AE$60,$AA287-SUM($AB287:AD287)))</f>
        <v>0</v>
      </c>
      <c r="AF287" s="3">
        <f>MAX(0,MIN(AF$60,$AA287-SUM($AB287:AE287)))</f>
        <v>0.16721775967090213</v>
      </c>
      <c r="AG287" s="3">
        <f>MAX(0,MIN(AG$60,$AA287-SUM($AB287:AF287)))</f>
        <v>0</v>
      </c>
      <c r="AH287" s="3">
        <f>MAX(0,MIN(AH$60,$AA287-SUM($AB287:AG287)))</f>
        <v>0</v>
      </c>
    </row>
    <row r="288" spans="12:34" x14ac:dyDescent="0.25">
      <c r="L288" s="8">
        <f t="shared" si="58"/>
        <v>223</v>
      </c>
      <c r="M288" s="2">
        <v>10.49410999999999</v>
      </c>
      <c r="N288" s="2">
        <v>0.75291196634895685</v>
      </c>
      <c r="P288" s="9">
        <f t="shared" si="52"/>
        <v>223</v>
      </c>
      <c r="Q288" s="3">
        <f t="shared" si="54"/>
        <v>1.8070693657035415</v>
      </c>
      <c r="R288" s="3">
        <f t="shared" si="55"/>
        <v>0</v>
      </c>
      <c r="S288" s="3">
        <f>MAX(0,MIN(S$60,$Q288-SUM($R288:R288)))</f>
        <v>0</v>
      </c>
      <c r="T288" s="3">
        <f>MAX(0,MIN(T$60,$Q288-SUM($R288:S288)))</f>
        <v>0.75</v>
      </c>
      <c r="U288" s="3">
        <f>MAX(0,MIN(U$60,$Q288-SUM($R288:T288)))</f>
        <v>0</v>
      </c>
      <c r="V288" s="3">
        <f>MAX(0,MIN(V$60,$Q288-SUM($R288:U288)))</f>
        <v>1.0570693657035415</v>
      </c>
      <c r="W288" s="3">
        <f>MAX(0,MIN(W$60,$Q288-SUM($R288:V288)))</f>
        <v>0</v>
      </c>
      <c r="X288" s="3">
        <f>MAX(0,MIN(X$60,$Q288-SUM($R288:W288)))</f>
        <v>0</v>
      </c>
      <c r="Z288" s="9">
        <f t="shared" si="56"/>
        <v>223</v>
      </c>
      <c r="AA288" s="3">
        <f t="shared" si="57"/>
        <v>1.8070693657035415</v>
      </c>
      <c r="AB288" s="3">
        <f t="shared" si="53"/>
        <v>0</v>
      </c>
      <c r="AC288" s="3">
        <f>MAX(0,MIN(AC$60,$AA288-SUM($AB288:AB288)))</f>
        <v>0.9</v>
      </c>
      <c r="AD288" s="3">
        <f>MAX(0,MIN(AD$60,$AA288-SUM($AB288:AC288)))</f>
        <v>0.75</v>
      </c>
      <c r="AE288" s="3">
        <f>MAX(0,MIN(AE$60,$AA288-SUM($AB288:AD288)))</f>
        <v>0</v>
      </c>
      <c r="AF288" s="3">
        <f>MAX(0,MIN(AF$60,$AA288-SUM($AB288:AE288)))</f>
        <v>0.15706936570354157</v>
      </c>
      <c r="AG288" s="3">
        <f>MAX(0,MIN(AG$60,$AA288-SUM($AB288:AF288)))</f>
        <v>0</v>
      </c>
      <c r="AH288" s="3">
        <f>MAX(0,MIN(AH$60,$AA288-SUM($AB288:AG288)))</f>
        <v>0</v>
      </c>
    </row>
    <row r="289" spans="12:34" x14ac:dyDescent="0.25">
      <c r="L289" s="8">
        <f t="shared" si="58"/>
        <v>224</v>
      </c>
      <c r="M289" s="2">
        <v>10.444232</v>
      </c>
      <c r="N289" s="2">
        <v>0.76224980135595921</v>
      </c>
      <c r="P289" s="9">
        <f t="shared" si="52"/>
        <v>224</v>
      </c>
      <c r="Q289" s="3">
        <f t="shared" si="54"/>
        <v>1.7976457220668007</v>
      </c>
      <c r="R289" s="3">
        <f t="shared" si="55"/>
        <v>0</v>
      </c>
      <c r="S289" s="3">
        <f>MAX(0,MIN(S$60,$Q289-SUM($R289:R289)))</f>
        <v>0</v>
      </c>
      <c r="T289" s="3">
        <f>MAX(0,MIN(T$60,$Q289-SUM($R289:S289)))</f>
        <v>0.75</v>
      </c>
      <c r="U289" s="3">
        <f>MAX(0,MIN(U$60,$Q289-SUM($R289:T289)))</f>
        <v>0</v>
      </c>
      <c r="V289" s="3">
        <f>MAX(0,MIN(V$60,$Q289-SUM($R289:U289)))</f>
        <v>1.0476457220668007</v>
      </c>
      <c r="W289" s="3">
        <f>MAX(0,MIN(W$60,$Q289-SUM($R289:V289)))</f>
        <v>0</v>
      </c>
      <c r="X289" s="3">
        <f>MAX(0,MIN(X$60,$Q289-SUM($R289:W289)))</f>
        <v>0</v>
      </c>
      <c r="Z289" s="9">
        <f t="shared" si="56"/>
        <v>224</v>
      </c>
      <c r="AA289" s="3">
        <f t="shared" si="57"/>
        <v>1.7976457220668007</v>
      </c>
      <c r="AB289" s="3">
        <f t="shared" si="53"/>
        <v>0</v>
      </c>
      <c r="AC289" s="3">
        <f>MAX(0,MIN(AC$60,$AA289-SUM($AB289:AB289)))</f>
        <v>0.9</v>
      </c>
      <c r="AD289" s="3">
        <f>MAX(0,MIN(AD$60,$AA289-SUM($AB289:AC289)))</f>
        <v>0.75</v>
      </c>
      <c r="AE289" s="3">
        <f>MAX(0,MIN(AE$60,$AA289-SUM($AB289:AD289)))</f>
        <v>0</v>
      </c>
      <c r="AF289" s="3">
        <f>MAX(0,MIN(AF$60,$AA289-SUM($AB289:AE289)))</f>
        <v>0.14764572206680082</v>
      </c>
      <c r="AG289" s="3">
        <f>MAX(0,MIN(AG$60,$AA289-SUM($AB289:AF289)))</f>
        <v>0</v>
      </c>
      <c r="AH289" s="3">
        <f>MAX(0,MIN(AH$60,$AA289-SUM($AB289:AG289)))</f>
        <v>0</v>
      </c>
    </row>
    <row r="290" spans="12:34" x14ac:dyDescent="0.25">
      <c r="L290" s="8">
        <f t="shared" si="58"/>
        <v>225</v>
      </c>
      <c r="M290" s="2">
        <v>10.394354000000009</v>
      </c>
      <c r="N290" s="2">
        <v>0.79540908873718819</v>
      </c>
      <c r="P290" s="9">
        <f t="shared" si="52"/>
        <v>225</v>
      </c>
      <c r="Q290" s="3">
        <f t="shared" si="54"/>
        <v>1.7882220784300602</v>
      </c>
      <c r="R290" s="3">
        <f t="shared" si="55"/>
        <v>0</v>
      </c>
      <c r="S290" s="3">
        <f>MAX(0,MIN(S$60,$Q290-SUM($R290:R290)))</f>
        <v>0</v>
      </c>
      <c r="T290" s="3">
        <f>MAX(0,MIN(T$60,$Q290-SUM($R290:S290)))</f>
        <v>0.75</v>
      </c>
      <c r="U290" s="3">
        <f>MAX(0,MIN(U$60,$Q290-SUM($R290:T290)))</f>
        <v>0</v>
      </c>
      <c r="V290" s="3">
        <f>MAX(0,MIN(V$60,$Q290-SUM($R290:U290)))</f>
        <v>1.0382220784300602</v>
      </c>
      <c r="W290" s="3">
        <f>MAX(0,MIN(W$60,$Q290-SUM($R290:V290)))</f>
        <v>0</v>
      </c>
      <c r="X290" s="3">
        <f>MAX(0,MIN(X$60,$Q290-SUM($R290:W290)))</f>
        <v>0</v>
      </c>
      <c r="Z290" s="9">
        <f t="shared" si="56"/>
        <v>225</v>
      </c>
      <c r="AA290" s="3">
        <f t="shared" si="57"/>
        <v>1.7882220784300602</v>
      </c>
      <c r="AB290" s="3">
        <f t="shared" si="53"/>
        <v>0</v>
      </c>
      <c r="AC290" s="3">
        <f>MAX(0,MIN(AC$60,$AA290-SUM($AB290:AB290)))</f>
        <v>0.9</v>
      </c>
      <c r="AD290" s="3">
        <f>MAX(0,MIN(AD$60,$AA290-SUM($AB290:AC290)))</f>
        <v>0.75</v>
      </c>
      <c r="AE290" s="3">
        <f>MAX(0,MIN(AE$60,$AA290-SUM($AB290:AD290)))</f>
        <v>0</v>
      </c>
      <c r="AF290" s="3">
        <f>MAX(0,MIN(AF$60,$AA290-SUM($AB290:AE290)))</f>
        <v>0.13822207843006029</v>
      </c>
      <c r="AG290" s="3">
        <f>MAX(0,MIN(AG$60,$AA290-SUM($AB290:AF290)))</f>
        <v>0</v>
      </c>
      <c r="AH290" s="3">
        <f>MAX(0,MIN(AH$60,$AA290-SUM($AB290:AG290)))</f>
        <v>0</v>
      </c>
    </row>
    <row r="291" spans="12:34" x14ac:dyDescent="0.25">
      <c r="L291" s="8">
        <f t="shared" si="58"/>
        <v>226</v>
      </c>
      <c r="M291" s="2">
        <v>10.340639000000007</v>
      </c>
      <c r="N291" s="2">
        <v>0.81671480599758672</v>
      </c>
      <c r="P291" s="9">
        <f t="shared" si="52"/>
        <v>226</v>
      </c>
      <c r="Q291" s="3">
        <f t="shared" si="54"/>
        <v>1.7780734955288287</v>
      </c>
      <c r="R291" s="3">
        <f t="shared" si="55"/>
        <v>0</v>
      </c>
      <c r="S291" s="3">
        <f>MAX(0,MIN(S$60,$Q291-SUM($R291:R291)))</f>
        <v>0</v>
      </c>
      <c r="T291" s="3">
        <f>MAX(0,MIN(T$60,$Q291-SUM($R291:S291)))</f>
        <v>0.75</v>
      </c>
      <c r="U291" s="3">
        <f>MAX(0,MIN(U$60,$Q291-SUM($R291:T291)))</f>
        <v>0</v>
      </c>
      <c r="V291" s="3">
        <f>MAX(0,MIN(V$60,$Q291-SUM($R291:U291)))</f>
        <v>1.0280734955288287</v>
      </c>
      <c r="W291" s="3">
        <f>MAX(0,MIN(W$60,$Q291-SUM($R291:V291)))</f>
        <v>0</v>
      </c>
      <c r="X291" s="3">
        <f>MAX(0,MIN(X$60,$Q291-SUM($R291:W291)))</f>
        <v>0</v>
      </c>
      <c r="Z291" s="9">
        <f t="shared" si="56"/>
        <v>226</v>
      </c>
      <c r="AA291" s="3">
        <f t="shared" si="57"/>
        <v>1.7780734955288287</v>
      </c>
      <c r="AB291" s="3">
        <f t="shared" si="53"/>
        <v>0</v>
      </c>
      <c r="AC291" s="3">
        <f>MAX(0,MIN(AC$60,$AA291-SUM($AB291:AB291)))</f>
        <v>0.9</v>
      </c>
      <c r="AD291" s="3">
        <f>MAX(0,MIN(AD$60,$AA291-SUM($AB291:AC291)))</f>
        <v>0.75</v>
      </c>
      <c r="AE291" s="3">
        <f>MAX(0,MIN(AE$60,$AA291-SUM($AB291:AD291)))</f>
        <v>0</v>
      </c>
      <c r="AF291" s="3">
        <f>MAX(0,MIN(AF$60,$AA291-SUM($AB291:AE291)))</f>
        <v>0.12807349552882874</v>
      </c>
      <c r="AG291" s="3">
        <f>MAX(0,MIN(AG$60,$AA291-SUM($AB291:AF291)))</f>
        <v>0</v>
      </c>
      <c r="AH291" s="3">
        <f>MAX(0,MIN(AH$60,$AA291-SUM($AB291:AG291)))</f>
        <v>0</v>
      </c>
    </row>
    <row r="292" spans="12:34" x14ac:dyDescent="0.25">
      <c r="L292" s="8">
        <f t="shared" si="58"/>
        <v>227</v>
      </c>
      <c r="M292" s="2">
        <v>10.10659600000001</v>
      </c>
      <c r="N292" s="2">
        <v>0.82701370232730553</v>
      </c>
      <c r="P292" s="9">
        <f t="shared" si="52"/>
        <v>227</v>
      </c>
      <c r="Q292" s="3">
        <f t="shared" si="54"/>
        <v>1.7338548454692022</v>
      </c>
      <c r="R292" s="3">
        <f t="shared" si="55"/>
        <v>0</v>
      </c>
      <c r="S292" s="3">
        <f>MAX(0,MIN(S$60,$Q292-SUM($R292:R292)))</f>
        <v>0</v>
      </c>
      <c r="T292" s="3">
        <f>MAX(0,MIN(T$60,$Q292-SUM($R292:S292)))</f>
        <v>0.75</v>
      </c>
      <c r="U292" s="3">
        <f>MAX(0,MIN(U$60,$Q292-SUM($R292:T292)))</f>
        <v>0</v>
      </c>
      <c r="V292" s="3">
        <f>MAX(0,MIN(V$60,$Q292-SUM($R292:U292)))</f>
        <v>0.98385484546920221</v>
      </c>
      <c r="W292" s="3">
        <f>MAX(0,MIN(W$60,$Q292-SUM($R292:V292)))</f>
        <v>0</v>
      </c>
      <c r="X292" s="3">
        <f>MAX(0,MIN(X$60,$Q292-SUM($R292:W292)))</f>
        <v>0</v>
      </c>
      <c r="Z292" s="9">
        <f t="shared" si="56"/>
        <v>227</v>
      </c>
      <c r="AA292" s="3">
        <f t="shared" si="57"/>
        <v>1.7338548454692022</v>
      </c>
      <c r="AB292" s="3">
        <f t="shared" si="53"/>
        <v>0</v>
      </c>
      <c r="AC292" s="3">
        <f>MAX(0,MIN(AC$60,$AA292-SUM($AB292:AB292)))</f>
        <v>0.9</v>
      </c>
      <c r="AD292" s="3">
        <f>MAX(0,MIN(AD$60,$AA292-SUM($AB292:AC292)))</f>
        <v>0.75</v>
      </c>
      <c r="AE292" s="3">
        <f>MAX(0,MIN(AE$60,$AA292-SUM($AB292:AD292)))</f>
        <v>0</v>
      </c>
      <c r="AF292" s="3">
        <f>MAX(0,MIN(AF$60,$AA292-SUM($AB292:AE292)))</f>
        <v>8.3854845469202299E-2</v>
      </c>
      <c r="AG292" s="3">
        <f>MAX(0,MIN(AG$60,$AA292-SUM($AB292:AF292)))</f>
        <v>0</v>
      </c>
      <c r="AH292" s="3">
        <f>MAX(0,MIN(AH$60,$AA292-SUM($AB292:AG292)))</f>
        <v>0</v>
      </c>
    </row>
    <row r="293" spans="12:34" x14ac:dyDescent="0.25">
      <c r="L293" s="8">
        <f t="shared" si="58"/>
        <v>228</v>
      </c>
      <c r="M293" s="2">
        <v>10.102758999999995</v>
      </c>
      <c r="N293" s="2">
        <v>0.82747985354680254</v>
      </c>
      <c r="P293" s="9">
        <f t="shared" si="52"/>
        <v>228</v>
      </c>
      <c r="Q293" s="3">
        <f t="shared" si="54"/>
        <v>1.7331299062047101</v>
      </c>
      <c r="R293" s="3">
        <f t="shared" si="55"/>
        <v>0</v>
      </c>
      <c r="S293" s="3">
        <f>MAX(0,MIN(S$60,$Q293-SUM($R293:R293)))</f>
        <v>0</v>
      </c>
      <c r="T293" s="3">
        <f>MAX(0,MIN(T$60,$Q293-SUM($R293:S293)))</f>
        <v>0.75</v>
      </c>
      <c r="U293" s="3">
        <f>MAX(0,MIN(U$60,$Q293-SUM($R293:T293)))</f>
        <v>0</v>
      </c>
      <c r="V293" s="3">
        <f>MAX(0,MIN(V$60,$Q293-SUM($R293:U293)))</f>
        <v>0.98312990620471008</v>
      </c>
      <c r="W293" s="3">
        <f>MAX(0,MIN(W$60,$Q293-SUM($R293:V293)))</f>
        <v>0</v>
      </c>
      <c r="X293" s="3">
        <f>MAX(0,MIN(X$60,$Q293-SUM($R293:W293)))</f>
        <v>0</v>
      </c>
      <c r="Z293" s="9">
        <f t="shared" si="56"/>
        <v>228</v>
      </c>
      <c r="AA293" s="3">
        <f t="shared" si="57"/>
        <v>1.7331299062047101</v>
      </c>
      <c r="AB293" s="3">
        <f t="shared" si="53"/>
        <v>0</v>
      </c>
      <c r="AC293" s="3">
        <f>MAX(0,MIN(AC$60,$AA293-SUM($AB293:AB293)))</f>
        <v>0.9</v>
      </c>
      <c r="AD293" s="3">
        <f>MAX(0,MIN(AD$60,$AA293-SUM($AB293:AC293)))</f>
        <v>0.75</v>
      </c>
      <c r="AE293" s="3">
        <f>MAX(0,MIN(AE$60,$AA293-SUM($AB293:AD293)))</f>
        <v>0</v>
      </c>
      <c r="AF293" s="3">
        <f>MAX(0,MIN(AF$60,$AA293-SUM($AB293:AE293)))</f>
        <v>8.3129906204710169E-2</v>
      </c>
      <c r="AG293" s="3">
        <f>MAX(0,MIN(AG$60,$AA293-SUM($AB293:AF293)))</f>
        <v>0</v>
      </c>
      <c r="AH293" s="3">
        <f>MAX(0,MIN(AH$60,$AA293-SUM($AB293:AG293)))</f>
        <v>0</v>
      </c>
    </row>
    <row r="294" spans="12:34" x14ac:dyDescent="0.25">
      <c r="L294" s="8">
        <f t="shared" si="58"/>
        <v>229</v>
      </c>
      <c r="M294" s="2">
        <v>9.9914929999999949</v>
      </c>
      <c r="N294" s="2">
        <v>0.83293881823517379</v>
      </c>
      <c r="P294" s="9">
        <f t="shared" si="52"/>
        <v>229</v>
      </c>
      <c r="Q294" s="3">
        <f t="shared" si="54"/>
        <v>1.7121079900716298</v>
      </c>
      <c r="R294" s="3">
        <f t="shared" si="55"/>
        <v>0</v>
      </c>
      <c r="S294" s="3">
        <f>MAX(0,MIN(S$60,$Q294-SUM($R294:R294)))</f>
        <v>0</v>
      </c>
      <c r="T294" s="3">
        <f>MAX(0,MIN(T$60,$Q294-SUM($R294:S294)))</f>
        <v>0.75</v>
      </c>
      <c r="U294" s="3">
        <f>MAX(0,MIN(U$60,$Q294-SUM($R294:T294)))</f>
        <v>0</v>
      </c>
      <c r="V294" s="3">
        <f>MAX(0,MIN(V$60,$Q294-SUM($R294:U294)))</f>
        <v>0.96210799007162984</v>
      </c>
      <c r="W294" s="3">
        <f>MAX(0,MIN(W$60,$Q294-SUM($R294:V294)))</f>
        <v>0</v>
      </c>
      <c r="X294" s="3">
        <f>MAX(0,MIN(X$60,$Q294-SUM($R294:W294)))</f>
        <v>0</v>
      </c>
      <c r="Z294" s="9">
        <f t="shared" si="56"/>
        <v>229</v>
      </c>
      <c r="AA294" s="3">
        <f t="shared" si="57"/>
        <v>1.7121079900716298</v>
      </c>
      <c r="AB294" s="3">
        <f t="shared" si="53"/>
        <v>0</v>
      </c>
      <c r="AC294" s="3">
        <f>MAX(0,MIN(AC$60,$AA294-SUM($AB294:AB294)))</f>
        <v>0.9</v>
      </c>
      <c r="AD294" s="3">
        <f>MAX(0,MIN(AD$60,$AA294-SUM($AB294:AC294)))</f>
        <v>0.75</v>
      </c>
      <c r="AE294" s="3">
        <f>MAX(0,MIN(AE$60,$AA294-SUM($AB294:AD294)))</f>
        <v>0</v>
      </c>
      <c r="AF294" s="3">
        <f>MAX(0,MIN(AF$60,$AA294-SUM($AB294:AE294)))</f>
        <v>6.2107990071629926E-2</v>
      </c>
      <c r="AG294" s="3">
        <f>MAX(0,MIN(AG$60,$AA294-SUM($AB294:AF294)))</f>
        <v>0</v>
      </c>
      <c r="AH294" s="3">
        <f>MAX(0,MIN(AH$60,$AA294-SUM($AB294:AG294)))</f>
        <v>0</v>
      </c>
    </row>
    <row r="295" spans="12:34" x14ac:dyDescent="0.25">
      <c r="L295" s="8">
        <f t="shared" si="58"/>
        <v>230</v>
      </c>
      <c r="M295" s="2">
        <v>9.9377779999999927</v>
      </c>
      <c r="N295" s="2">
        <v>0.83374610459338039</v>
      </c>
      <c r="P295" s="9">
        <f t="shared" si="52"/>
        <v>230</v>
      </c>
      <c r="Q295" s="3">
        <f t="shared" si="54"/>
        <v>1.7019594071703981</v>
      </c>
      <c r="R295" s="3">
        <f t="shared" si="55"/>
        <v>0</v>
      </c>
      <c r="S295" s="3">
        <f>MAX(0,MIN(S$60,$Q295-SUM($R295:R295)))</f>
        <v>0</v>
      </c>
      <c r="T295" s="3">
        <f>MAX(0,MIN(T$60,$Q295-SUM($R295:S295)))</f>
        <v>0.75</v>
      </c>
      <c r="U295" s="3">
        <f>MAX(0,MIN(U$60,$Q295-SUM($R295:T295)))</f>
        <v>0</v>
      </c>
      <c r="V295" s="3">
        <f>MAX(0,MIN(V$60,$Q295-SUM($R295:U295)))</f>
        <v>0.95195940717039806</v>
      </c>
      <c r="W295" s="3">
        <f>MAX(0,MIN(W$60,$Q295-SUM($R295:V295)))</f>
        <v>0</v>
      </c>
      <c r="X295" s="3">
        <f>MAX(0,MIN(X$60,$Q295-SUM($R295:W295)))</f>
        <v>0</v>
      </c>
      <c r="Z295" s="9">
        <f t="shared" si="56"/>
        <v>230</v>
      </c>
      <c r="AA295" s="3">
        <f t="shared" si="57"/>
        <v>1.7019594071703981</v>
      </c>
      <c r="AB295" s="3">
        <f t="shared" si="53"/>
        <v>0</v>
      </c>
      <c r="AC295" s="3">
        <f>MAX(0,MIN(AC$60,$AA295-SUM($AB295:AB295)))</f>
        <v>0.9</v>
      </c>
      <c r="AD295" s="3">
        <f>MAX(0,MIN(AD$60,$AA295-SUM($AB295:AC295)))</f>
        <v>0.75</v>
      </c>
      <c r="AE295" s="3">
        <f>MAX(0,MIN(AE$60,$AA295-SUM($AB295:AD295)))</f>
        <v>0</v>
      </c>
      <c r="AF295" s="3">
        <f>MAX(0,MIN(AF$60,$AA295-SUM($AB295:AE295)))</f>
        <v>5.1959407170398153E-2</v>
      </c>
      <c r="AG295" s="3">
        <f>MAX(0,MIN(AG$60,$AA295-SUM($AB295:AF295)))</f>
        <v>0</v>
      </c>
      <c r="AH295" s="3">
        <f>MAX(0,MIN(AH$60,$AA295-SUM($AB295:AG295)))</f>
        <v>0</v>
      </c>
    </row>
    <row r="296" spans="12:34" x14ac:dyDescent="0.25">
      <c r="L296" s="8">
        <f t="shared" si="58"/>
        <v>231</v>
      </c>
      <c r="M296" s="2">
        <v>9.8034920000000039</v>
      </c>
      <c r="N296" s="2">
        <v>0.83392928288367918</v>
      </c>
      <c r="P296" s="9">
        <f t="shared" si="52"/>
        <v>231</v>
      </c>
      <c r="Q296" s="3">
        <f t="shared" si="54"/>
        <v>1.676588233318129</v>
      </c>
      <c r="R296" s="3">
        <f t="shared" si="55"/>
        <v>0</v>
      </c>
      <c r="S296" s="3">
        <f>MAX(0,MIN(S$60,$Q296-SUM($R296:R296)))</f>
        <v>0</v>
      </c>
      <c r="T296" s="3">
        <f>MAX(0,MIN(T$60,$Q296-SUM($R296:S296)))</f>
        <v>0.75</v>
      </c>
      <c r="U296" s="3">
        <f>MAX(0,MIN(U$60,$Q296-SUM($R296:T296)))</f>
        <v>0</v>
      </c>
      <c r="V296" s="3">
        <f>MAX(0,MIN(V$60,$Q296-SUM($R296:U296)))</f>
        <v>0.92658823331812901</v>
      </c>
      <c r="W296" s="3">
        <f>MAX(0,MIN(W$60,$Q296-SUM($R296:V296)))</f>
        <v>0</v>
      </c>
      <c r="X296" s="3">
        <f>MAX(0,MIN(X$60,$Q296-SUM($R296:W296)))</f>
        <v>0</v>
      </c>
      <c r="Z296" s="9">
        <f t="shared" si="56"/>
        <v>231</v>
      </c>
      <c r="AA296" s="3">
        <f t="shared" si="57"/>
        <v>1.676588233318129</v>
      </c>
      <c r="AB296" s="3">
        <f t="shared" si="53"/>
        <v>0</v>
      </c>
      <c r="AC296" s="3">
        <f>MAX(0,MIN(AC$60,$AA296-SUM($AB296:AB296)))</f>
        <v>0.9</v>
      </c>
      <c r="AD296" s="3">
        <f>MAX(0,MIN(AD$60,$AA296-SUM($AB296:AC296)))</f>
        <v>0.75</v>
      </c>
      <c r="AE296" s="3">
        <f>MAX(0,MIN(AE$60,$AA296-SUM($AB296:AD296)))</f>
        <v>0</v>
      </c>
      <c r="AF296" s="3">
        <f>MAX(0,MIN(AF$60,$AA296-SUM($AB296:AE296)))</f>
        <v>2.6588233318129095E-2</v>
      </c>
      <c r="AG296" s="3">
        <f>MAX(0,MIN(AG$60,$AA296-SUM($AB296:AF296)))</f>
        <v>0</v>
      </c>
      <c r="AH296" s="3">
        <f>MAX(0,MIN(AH$60,$AA296-SUM($AB296:AG296)))</f>
        <v>0</v>
      </c>
    </row>
    <row r="297" spans="12:34" x14ac:dyDescent="0.25">
      <c r="L297" s="8">
        <f t="shared" si="58"/>
        <v>232</v>
      </c>
      <c r="M297" s="2">
        <v>9.7152459999999934</v>
      </c>
      <c r="N297" s="2">
        <v>0.85214849687955319</v>
      </c>
      <c r="P297" s="9">
        <f t="shared" si="52"/>
        <v>232</v>
      </c>
      <c r="Q297" s="3">
        <f t="shared" si="54"/>
        <v>1.659915574904238</v>
      </c>
      <c r="R297" s="3">
        <f t="shared" si="55"/>
        <v>0</v>
      </c>
      <c r="S297" s="3">
        <f>MAX(0,MIN(S$60,$Q297-SUM($R297:R297)))</f>
        <v>0</v>
      </c>
      <c r="T297" s="3">
        <f>MAX(0,MIN(T$60,$Q297-SUM($R297:S297)))</f>
        <v>0.75</v>
      </c>
      <c r="U297" s="3">
        <f>MAX(0,MIN(U$60,$Q297-SUM($R297:T297)))</f>
        <v>0</v>
      </c>
      <c r="V297" s="3">
        <f>MAX(0,MIN(V$60,$Q297-SUM($R297:U297)))</f>
        <v>0.90991557490423802</v>
      </c>
      <c r="W297" s="3">
        <f>MAX(0,MIN(W$60,$Q297-SUM($R297:V297)))</f>
        <v>0</v>
      </c>
      <c r="X297" s="3">
        <f>MAX(0,MIN(X$60,$Q297-SUM($R297:W297)))</f>
        <v>0</v>
      </c>
      <c r="Z297" s="9">
        <f t="shared" si="56"/>
        <v>232</v>
      </c>
      <c r="AA297" s="3">
        <f t="shared" si="57"/>
        <v>1.659915574904238</v>
      </c>
      <c r="AB297" s="3">
        <f t="shared" si="53"/>
        <v>0</v>
      </c>
      <c r="AC297" s="3">
        <f>MAX(0,MIN(AC$60,$AA297-SUM($AB297:AB297)))</f>
        <v>0.9</v>
      </c>
      <c r="AD297" s="3">
        <f>MAX(0,MIN(AD$60,$AA297-SUM($AB297:AC297)))</f>
        <v>0.75</v>
      </c>
      <c r="AE297" s="3">
        <f>MAX(0,MIN(AE$60,$AA297-SUM($AB297:AD297)))</f>
        <v>0</v>
      </c>
      <c r="AF297" s="3">
        <f>MAX(0,MIN(AF$60,$AA297-SUM($AB297:AE297)))</f>
        <v>9.9155749042381114E-3</v>
      </c>
      <c r="AG297" s="3">
        <f>MAX(0,MIN(AG$60,$AA297-SUM($AB297:AF297)))</f>
        <v>0</v>
      </c>
      <c r="AH297" s="3">
        <f>MAX(0,MIN(AH$60,$AA297-SUM($AB297:AG297)))</f>
        <v>0</v>
      </c>
    </row>
    <row r="298" spans="12:34" x14ac:dyDescent="0.25">
      <c r="L298" s="8">
        <f t="shared" si="58"/>
        <v>233</v>
      </c>
      <c r="M298" s="2">
        <v>9.6461840000000034</v>
      </c>
      <c r="N298" s="2">
        <v>0.85490742940271192</v>
      </c>
      <c r="P298" s="9">
        <f t="shared" si="52"/>
        <v>233</v>
      </c>
      <c r="Q298" s="3">
        <f t="shared" si="54"/>
        <v>1.646867423878924</v>
      </c>
      <c r="R298" s="3">
        <f t="shared" si="55"/>
        <v>0</v>
      </c>
      <c r="S298" s="3">
        <f>MAX(0,MIN(S$60,$Q298-SUM($R298:R298)))</f>
        <v>0</v>
      </c>
      <c r="T298" s="3">
        <f>MAX(0,MIN(T$60,$Q298-SUM($R298:S298)))</f>
        <v>0.75</v>
      </c>
      <c r="U298" s="3">
        <f>MAX(0,MIN(U$60,$Q298-SUM($R298:T298)))</f>
        <v>0</v>
      </c>
      <c r="V298" s="3">
        <f>MAX(0,MIN(V$60,$Q298-SUM($R298:U298)))</f>
        <v>0.89686742387892404</v>
      </c>
      <c r="W298" s="3">
        <f>MAX(0,MIN(W$60,$Q298-SUM($R298:V298)))</f>
        <v>0</v>
      </c>
      <c r="X298" s="3">
        <f>MAX(0,MIN(X$60,$Q298-SUM($R298:W298)))</f>
        <v>0</v>
      </c>
      <c r="Z298" s="9">
        <f t="shared" si="56"/>
        <v>233</v>
      </c>
      <c r="AA298" s="3">
        <f t="shared" si="57"/>
        <v>1.646867423878924</v>
      </c>
      <c r="AB298" s="3">
        <f t="shared" si="53"/>
        <v>0</v>
      </c>
      <c r="AC298" s="3">
        <f>MAX(0,MIN(AC$60,$AA298-SUM($AB298:AB298)))</f>
        <v>0.9</v>
      </c>
      <c r="AD298" s="3">
        <f>MAX(0,MIN(AD$60,$AA298-SUM($AB298:AC298)))</f>
        <v>0.74686742387892402</v>
      </c>
      <c r="AE298" s="3">
        <f>MAX(0,MIN(AE$60,$AA298-SUM($AB298:AD298)))</f>
        <v>0</v>
      </c>
      <c r="AF298" s="3">
        <f>MAX(0,MIN(AF$60,$AA298-SUM($AB298:AE298)))</f>
        <v>0</v>
      </c>
      <c r="AG298" s="3">
        <f>MAX(0,MIN(AG$60,$AA298-SUM($AB298:AF298)))</f>
        <v>0</v>
      </c>
      <c r="AH298" s="3">
        <f>MAX(0,MIN(AH$60,$AA298-SUM($AB298:AG298)))</f>
        <v>0</v>
      </c>
    </row>
    <row r="299" spans="12:34" x14ac:dyDescent="0.25">
      <c r="L299" s="8">
        <f t="shared" si="58"/>
        <v>234</v>
      </c>
      <c r="M299" s="2">
        <v>9.627000000000006</v>
      </c>
      <c r="N299" s="2">
        <v>0.86828086362752421</v>
      </c>
      <c r="P299" s="9">
        <f t="shared" si="52"/>
        <v>234</v>
      </c>
      <c r="Q299" s="3">
        <f t="shared" si="54"/>
        <v>1.643242916490351</v>
      </c>
      <c r="R299" s="3">
        <f t="shared" si="55"/>
        <v>0</v>
      </c>
      <c r="S299" s="3">
        <f>MAX(0,MIN(S$60,$Q299-SUM($R299:R299)))</f>
        <v>0</v>
      </c>
      <c r="T299" s="3">
        <f>MAX(0,MIN(T$60,$Q299-SUM($R299:S299)))</f>
        <v>0.75</v>
      </c>
      <c r="U299" s="3">
        <f>MAX(0,MIN(U$60,$Q299-SUM($R299:T299)))</f>
        <v>0</v>
      </c>
      <c r="V299" s="3">
        <f>MAX(0,MIN(V$60,$Q299-SUM($R299:U299)))</f>
        <v>0.89324291649035104</v>
      </c>
      <c r="W299" s="3">
        <f>MAX(0,MIN(W$60,$Q299-SUM($R299:V299)))</f>
        <v>0</v>
      </c>
      <c r="X299" s="3">
        <f>MAX(0,MIN(X$60,$Q299-SUM($R299:W299)))</f>
        <v>0</v>
      </c>
      <c r="Z299" s="9">
        <f t="shared" si="56"/>
        <v>234</v>
      </c>
      <c r="AA299" s="3">
        <f t="shared" si="57"/>
        <v>1.643242916490351</v>
      </c>
      <c r="AB299" s="3">
        <f t="shared" si="53"/>
        <v>0</v>
      </c>
      <c r="AC299" s="3">
        <f>MAX(0,MIN(AC$60,$AA299-SUM($AB299:AB299)))</f>
        <v>0.9</v>
      </c>
      <c r="AD299" s="3">
        <f>MAX(0,MIN(AD$60,$AA299-SUM($AB299:AC299)))</f>
        <v>0.74324291649035101</v>
      </c>
      <c r="AE299" s="3">
        <f>MAX(0,MIN(AE$60,$AA299-SUM($AB299:AD299)))</f>
        <v>0</v>
      </c>
      <c r="AF299" s="3">
        <f>MAX(0,MIN(AF$60,$AA299-SUM($AB299:AE299)))</f>
        <v>0</v>
      </c>
      <c r="AG299" s="3">
        <f>MAX(0,MIN(AG$60,$AA299-SUM($AB299:AF299)))</f>
        <v>0</v>
      </c>
      <c r="AH299" s="3">
        <f>MAX(0,MIN(AH$60,$AA299-SUM($AB299:AG299)))</f>
        <v>0</v>
      </c>
    </row>
    <row r="300" spans="12:34" x14ac:dyDescent="0.25">
      <c r="L300" s="8">
        <f t="shared" si="58"/>
        <v>235</v>
      </c>
      <c r="M300" s="2">
        <v>9.2126289999999944</v>
      </c>
      <c r="N300" s="2">
        <v>0.89318653623951105</v>
      </c>
      <c r="P300" s="9">
        <f t="shared" si="52"/>
        <v>235</v>
      </c>
      <c r="Q300" s="3">
        <f t="shared" si="54"/>
        <v>1.5649541992723255</v>
      </c>
      <c r="R300" s="3">
        <f t="shared" si="55"/>
        <v>0</v>
      </c>
      <c r="S300" s="3">
        <f>MAX(0,MIN(S$60,$Q300-SUM($R300:R300)))</f>
        <v>0</v>
      </c>
      <c r="T300" s="3">
        <f>MAX(0,MIN(T$60,$Q300-SUM($R300:S300)))</f>
        <v>0.75</v>
      </c>
      <c r="U300" s="3">
        <f>MAX(0,MIN(U$60,$Q300-SUM($R300:T300)))</f>
        <v>0</v>
      </c>
      <c r="V300" s="3">
        <f>MAX(0,MIN(V$60,$Q300-SUM($R300:U300)))</f>
        <v>0.81495419927232549</v>
      </c>
      <c r="W300" s="3">
        <f>MAX(0,MIN(W$60,$Q300-SUM($R300:V300)))</f>
        <v>0</v>
      </c>
      <c r="X300" s="3">
        <f>MAX(0,MIN(X$60,$Q300-SUM($R300:W300)))</f>
        <v>0</v>
      </c>
      <c r="Z300" s="9">
        <f t="shared" si="56"/>
        <v>235</v>
      </c>
      <c r="AA300" s="3">
        <f t="shared" si="57"/>
        <v>1.5649541992723255</v>
      </c>
      <c r="AB300" s="3">
        <f t="shared" si="53"/>
        <v>0</v>
      </c>
      <c r="AC300" s="3">
        <f>MAX(0,MIN(AC$60,$AA300-SUM($AB300:AB300)))</f>
        <v>0.9</v>
      </c>
      <c r="AD300" s="3">
        <f>MAX(0,MIN(AD$60,$AA300-SUM($AB300:AC300)))</f>
        <v>0.66495419927232546</v>
      </c>
      <c r="AE300" s="3">
        <f>MAX(0,MIN(AE$60,$AA300-SUM($AB300:AD300)))</f>
        <v>0</v>
      </c>
      <c r="AF300" s="3">
        <f>MAX(0,MIN(AF$60,$AA300-SUM($AB300:AE300)))</f>
        <v>0</v>
      </c>
      <c r="AG300" s="3">
        <f>MAX(0,MIN(AG$60,$AA300-SUM($AB300:AF300)))</f>
        <v>0</v>
      </c>
      <c r="AH300" s="3">
        <f>MAX(0,MIN(AH$60,$AA300-SUM($AB300:AG300)))</f>
        <v>0</v>
      </c>
    </row>
    <row r="301" spans="12:34" x14ac:dyDescent="0.25">
      <c r="L301" s="8">
        <f t="shared" si="58"/>
        <v>236</v>
      </c>
      <c r="M301" s="2">
        <v>9.1550780000000014</v>
      </c>
      <c r="N301" s="2">
        <v>0.89534362227148689</v>
      </c>
      <c r="P301" s="9">
        <f t="shared" si="52"/>
        <v>236</v>
      </c>
      <c r="Q301" s="3">
        <f t="shared" si="54"/>
        <v>1.5540808660404781</v>
      </c>
      <c r="R301" s="3">
        <f t="shared" si="55"/>
        <v>0</v>
      </c>
      <c r="S301" s="3">
        <f>MAX(0,MIN(S$60,$Q301-SUM($R301:R301)))</f>
        <v>0</v>
      </c>
      <c r="T301" s="3">
        <f>MAX(0,MIN(T$60,$Q301-SUM($R301:S301)))</f>
        <v>0.75</v>
      </c>
      <c r="U301" s="3">
        <f>MAX(0,MIN(U$60,$Q301-SUM($R301:T301)))</f>
        <v>0</v>
      </c>
      <c r="V301" s="3">
        <f>MAX(0,MIN(V$60,$Q301-SUM($R301:U301)))</f>
        <v>0.80408086604047813</v>
      </c>
      <c r="W301" s="3">
        <f>MAX(0,MIN(W$60,$Q301-SUM($R301:V301)))</f>
        <v>0</v>
      </c>
      <c r="X301" s="3">
        <f>MAX(0,MIN(X$60,$Q301-SUM($R301:W301)))</f>
        <v>0</v>
      </c>
      <c r="Z301" s="9">
        <f t="shared" si="56"/>
        <v>236</v>
      </c>
      <c r="AA301" s="3">
        <f t="shared" si="57"/>
        <v>1.5540808660404781</v>
      </c>
      <c r="AB301" s="3">
        <f t="shared" si="53"/>
        <v>0</v>
      </c>
      <c r="AC301" s="3">
        <f>MAX(0,MIN(AC$60,$AA301-SUM($AB301:AB301)))</f>
        <v>0.9</v>
      </c>
      <c r="AD301" s="3">
        <f>MAX(0,MIN(AD$60,$AA301-SUM($AB301:AC301)))</f>
        <v>0.6540808660404781</v>
      </c>
      <c r="AE301" s="3">
        <f>MAX(0,MIN(AE$60,$AA301-SUM($AB301:AD301)))</f>
        <v>0</v>
      </c>
      <c r="AF301" s="3">
        <f>MAX(0,MIN(AF$60,$AA301-SUM($AB301:AE301)))</f>
        <v>0</v>
      </c>
      <c r="AG301" s="3">
        <f>MAX(0,MIN(AG$60,$AA301-SUM($AB301:AF301)))</f>
        <v>0</v>
      </c>
      <c r="AH301" s="3">
        <f>MAX(0,MIN(AH$60,$AA301-SUM($AB301:AG301)))</f>
        <v>0</v>
      </c>
    </row>
    <row r="302" spans="12:34" x14ac:dyDescent="0.25">
      <c r="L302" s="8">
        <f t="shared" si="58"/>
        <v>237</v>
      </c>
      <c r="M302" s="2">
        <v>9.1358940000000057</v>
      </c>
      <c r="N302" s="2">
        <v>0.94644438348393001</v>
      </c>
      <c r="P302" s="9">
        <f t="shared" si="52"/>
        <v>237</v>
      </c>
      <c r="Q302" s="3">
        <f t="shared" si="54"/>
        <v>1.5504563586519058</v>
      </c>
      <c r="R302" s="3">
        <f t="shared" si="55"/>
        <v>0</v>
      </c>
      <c r="S302" s="3">
        <f>MAX(0,MIN(S$60,$Q302-SUM($R302:R302)))</f>
        <v>0</v>
      </c>
      <c r="T302" s="3">
        <f>MAX(0,MIN(T$60,$Q302-SUM($R302:S302)))</f>
        <v>0.75</v>
      </c>
      <c r="U302" s="3">
        <f>MAX(0,MIN(U$60,$Q302-SUM($R302:T302)))</f>
        <v>0</v>
      </c>
      <c r="V302" s="3">
        <f>MAX(0,MIN(V$60,$Q302-SUM($R302:U302)))</f>
        <v>0.80045635865190579</v>
      </c>
      <c r="W302" s="3">
        <f>MAX(0,MIN(W$60,$Q302-SUM($R302:V302)))</f>
        <v>0</v>
      </c>
      <c r="X302" s="3">
        <f>MAX(0,MIN(X$60,$Q302-SUM($R302:W302)))</f>
        <v>0</v>
      </c>
      <c r="Z302" s="9">
        <f t="shared" si="56"/>
        <v>237</v>
      </c>
      <c r="AA302" s="3">
        <f t="shared" si="57"/>
        <v>1.5504563586519058</v>
      </c>
      <c r="AB302" s="3">
        <f t="shared" si="53"/>
        <v>0</v>
      </c>
      <c r="AC302" s="3">
        <f>MAX(0,MIN(AC$60,$AA302-SUM($AB302:AB302)))</f>
        <v>0.9</v>
      </c>
      <c r="AD302" s="3">
        <f>MAX(0,MIN(AD$60,$AA302-SUM($AB302:AC302)))</f>
        <v>0.65045635865190576</v>
      </c>
      <c r="AE302" s="3">
        <f>MAX(0,MIN(AE$60,$AA302-SUM($AB302:AD302)))</f>
        <v>0</v>
      </c>
      <c r="AF302" s="3">
        <f>MAX(0,MIN(AF$60,$AA302-SUM($AB302:AE302)))</f>
        <v>0</v>
      </c>
      <c r="AG302" s="3">
        <f>MAX(0,MIN(AG$60,$AA302-SUM($AB302:AF302)))</f>
        <v>0</v>
      </c>
      <c r="AH302" s="3">
        <f>MAX(0,MIN(AH$60,$AA302-SUM($AB302:AG302)))</f>
        <v>0</v>
      </c>
    </row>
    <row r="303" spans="12:34" x14ac:dyDescent="0.25">
      <c r="L303" s="8">
        <f t="shared" si="58"/>
        <v>238</v>
      </c>
      <c r="M303" s="2">
        <v>9.0936899999999934</v>
      </c>
      <c r="N303" s="2">
        <v>1.0181108223580619</v>
      </c>
      <c r="P303" s="9">
        <f t="shared" si="52"/>
        <v>238</v>
      </c>
      <c r="Q303" s="3">
        <f t="shared" si="54"/>
        <v>1.5424825935441389</v>
      </c>
      <c r="R303" s="3">
        <f t="shared" si="55"/>
        <v>0</v>
      </c>
      <c r="S303" s="3">
        <f>MAX(0,MIN(S$60,$Q303-SUM($R303:R303)))</f>
        <v>0</v>
      </c>
      <c r="T303" s="3">
        <f>MAX(0,MIN(T$60,$Q303-SUM($R303:S303)))</f>
        <v>0.75</v>
      </c>
      <c r="U303" s="3">
        <f>MAX(0,MIN(U$60,$Q303-SUM($R303:T303)))</f>
        <v>0</v>
      </c>
      <c r="V303" s="3">
        <f>MAX(0,MIN(V$60,$Q303-SUM($R303:U303)))</f>
        <v>0.79248259354413886</v>
      </c>
      <c r="W303" s="3">
        <f>MAX(0,MIN(W$60,$Q303-SUM($R303:V303)))</f>
        <v>0</v>
      </c>
      <c r="X303" s="3">
        <f>MAX(0,MIN(X$60,$Q303-SUM($R303:W303)))</f>
        <v>0</v>
      </c>
      <c r="Z303" s="9">
        <f t="shared" si="56"/>
        <v>238</v>
      </c>
      <c r="AA303" s="3">
        <f t="shared" si="57"/>
        <v>1.5424825935441389</v>
      </c>
      <c r="AB303" s="3">
        <f t="shared" si="53"/>
        <v>0</v>
      </c>
      <c r="AC303" s="3">
        <f>MAX(0,MIN(AC$60,$AA303-SUM($AB303:AB303)))</f>
        <v>0.9</v>
      </c>
      <c r="AD303" s="3">
        <f>MAX(0,MIN(AD$60,$AA303-SUM($AB303:AC303)))</f>
        <v>0.64248259354413884</v>
      </c>
      <c r="AE303" s="3">
        <f>MAX(0,MIN(AE$60,$AA303-SUM($AB303:AD303)))</f>
        <v>0</v>
      </c>
      <c r="AF303" s="3">
        <f>MAX(0,MIN(AF$60,$AA303-SUM($AB303:AE303)))</f>
        <v>0</v>
      </c>
      <c r="AG303" s="3">
        <f>MAX(0,MIN(AG$60,$AA303-SUM($AB303:AF303)))</f>
        <v>0</v>
      </c>
      <c r="AH303" s="3">
        <f>MAX(0,MIN(AH$60,$AA303-SUM($AB303:AG303)))</f>
        <v>0</v>
      </c>
    </row>
    <row r="304" spans="12:34" x14ac:dyDescent="0.25">
      <c r="L304" s="8">
        <f t="shared" si="58"/>
        <v>239</v>
      </c>
      <c r="M304" s="2">
        <v>8.8020950000000049</v>
      </c>
      <c r="N304" s="2">
        <v>1.0228167157400898</v>
      </c>
      <c r="P304" s="9">
        <f t="shared" si="52"/>
        <v>239</v>
      </c>
      <c r="Q304" s="3">
        <f t="shared" si="54"/>
        <v>1.4873904213187934</v>
      </c>
      <c r="R304" s="3">
        <f t="shared" si="55"/>
        <v>0</v>
      </c>
      <c r="S304" s="3">
        <f>MAX(0,MIN(S$60,$Q304-SUM($R304:R304)))</f>
        <v>0</v>
      </c>
      <c r="T304" s="3">
        <f>MAX(0,MIN(T$60,$Q304-SUM($R304:S304)))</f>
        <v>0.75</v>
      </c>
      <c r="U304" s="3">
        <f>MAX(0,MIN(U$60,$Q304-SUM($R304:T304)))</f>
        <v>0</v>
      </c>
      <c r="V304" s="3">
        <f>MAX(0,MIN(V$60,$Q304-SUM($R304:U304)))</f>
        <v>0.7373904213187934</v>
      </c>
      <c r="W304" s="3">
        <f>MAX(0,MIN(W$60,$Q304-SUM($R304:V304)))</f>
        <v>0</v>
      </c>
      <c r="X304" s="3">
        <f>MAX(0,MIN(X$60,$Q304-SUM($R304:W304)))</f>
        <v>0</v>
      </c>
      <c r="Z304" s="9">
        <f t="shared" si="56"/>
        <v>239</v>
      </c>
      <c r="AA304" s="3">
        <f t="shared" si="57"/>
        <v>1.4873904213187934</v>
      </c>
      <c r="AB304" s="3">
        <f t="shared" si="53"/>
        <v>0</v>
      </c>
      <c r="AC304" s="3">
        <f>MAX(0,MIN(AC$60,$AA304-SUM($AB304:AB304)))</f>
        <v>0.9</v>
      </c>
      <c r="AD304" s="3">
        <f>MAX(0,MIN(AD$60,$AA304-SUM($AB304:AC304)))</f>
        <v>0.58739042131879338</v>
      </c>
      <c r="AE304" s="3">
        <f>MAX(0,MIN(AE$60,$AA304-SUM($AB304:AD304)))</f>
        <v>0</v>
      </c>
      <c r="AF304" s="3">
        <f>MAX(0,MIN(AF$60,$AA304-SUM($AB304:AE304)))</f>
        <v>0</v>
      </c>
      <c r="AG304" s="3">
        <f>MAX(0,MIN(AG$60,$AA304-SUM($AB304:AF304)))</f>
        <v>0</v>
      </c>
      <c r="AH304" s="3">
        <f>MAX(0,MIN(AH$60,$AA304-SUM($AB304:AG304)))</f>
        <v>0</v>
      </c>
    </row>
    <row r="305" spans="12:34" x14ac:dyDescent="0.25">
      <c r="L305" s="8">
        <f t="shared" si="58"/>
        <v>240</v>
      </c>
      <c r="M305" s="2">
        <v>8.6601350000000092</v>
      </c>
      <c r="N305" s="2">
        <v>1.0363156824705879</v>
      </c>
      <c r="P305" s="9">
        <f t="shared" si="52"/>
        <v>240</v>
      </c>
      <c r="Q305" s="3">
        <f t="shared" si="54"/>
        <v>1.4605693689375452</v>
      </c>
      <c r="R305" s="3">
        <f t="shared" si="55"/>
        <v>0</v>
      </c>
      <c r="S305" s="3">
        <f>MAX(0,MIN(S$60,$Q305-SUM($R305:R305)))</f>
        <v>0</v>
      </c>
      <c r="T305" s="3">
        <f>MAX(0,MIN(T$60,$Q305-SUM($R305:S305)))</f>
        <v>0.75</v>
      </c>
      <c r="U305" s="3">
        <f>MAX(0,MIN(U$60,$Q305-SUM($R305:T305)))</f>
        <v>0</v>
      </c>
      <c r="V305" s="3">
        <f>MAX(0,MIN(V$60,$Q305-SUM($R305:U305)))</f>
        <v>0.71056936893754519</v>
      </c>
      <c r="W305" s="3">
        <f>MAX(0,MIN(W$60,$Q305-SUM($R305:V305)))</f>
        <v>0</v>
      </c>
      <c r="X305" s="3">
        <f>MAX(0,MIN(X$60,$Q305-SUM($R305:W305)))</f>
        <v>0</v>
      </c>
      <c r="Z305" s="9">
        <f t="shared" si="56"/>
        <v>240</v>
      </c>
      <c r="AA305" s="3">
        <f t="shared" si="57"/>
        <v>1.4605693689375452</v>
      </c>
      <c r="AB305" s="3">
        <f t="shared" si="53"/>
        <v>0</v>
      </c>
      <c r="AC305" s="3">
        <f>MAX(0,MIN(AC$60,$AA305-SUM($AB305:AB305)))</f>
        <v>0.9</v>
      </c>
      <c r="AD305" s="3">
        <f>MAX(0,MIN(AD$60,$AA305-SUM($AB305:AC305)))</f>
        <v>0.56056936893754516</v>
      </c>
      <c r="AE305" s="3">
        <f>MAX(0,MIN(AE$60,$AA305-SUM($AB305:AD305)))</f>
        <v>0</v>
      </c>
      <c r="AF305" s="3">
        <f>MAX(0,MIN(AF$60,$AA305-SUM($AB305:AE305)))</f>
        <v>0</v>
      </c>
      <c r="AG305" s="3">
        <f>MAX(0,MIN(AG$60,$AA305-SUM($AB305:AF305)))</f>
        <v>0</v>
      </c>
      <c r="AH305" s="3">
        <f>MAX(0,MIN(AH$60,$AA305-SUM($AB305:AG305)))</f>
        <v>0</v>
      </c>
    </row>
    <row r="306" spans="12:34" x14ac:dyDescent="0.25">
      <c r="L306" s="8">
        <f t="shared" si="58"/>
        <v>241</v>
      </c>
      <c r="M306" s="2">
        <v>8.5181749999999905</v>
      </c>
      <c r="N306" s="2">
        <v>1.0384348646086863</v>
      </c>
      <c r="P306" s="9">
        <f t="shared" si="52"/>
        <v>241</v>
      </c>
      <c r="Q306" s="3">
        <f t="shared" si="54"/>
        <v>1.4337483165562928</v>
      </c>
      <c r="R306" s="3">
        <f t="shared" si="55"/>
        <v>0</v>
      </c>
      <c r="S306" s="3">
        <f>MAX(0,MIN(S$60,$Q306-SUM($R306:R306)))</f>
        <v>0</v>
      </c>
      <c r="T306" s="3">
        <f>MAX(0,MIN(T$60,$Q306-SUM($R306:S306)))</f>
        <v>0.75</v>
      </c>
      <c r="U306" s="3">
        <f>MAX(0,MIN(U$60,$Q306-SUM($R306:T306)))</f>
        <v>0</v>
      </c>
      <c r="V306" s="3">
        <f>MAX(0,MIN(V$60,$Q306-SUM($R306:U306)))</f>
        <v>0.68374831655629276</v>
      </c>
      <c r="W306" s="3">
        <f>MAX(0,MIN(W$60,$Q306-SUM($R306:V306)))</f>
        <v>0</v>
      </c>
      <c r="X306" s="3">
        <f>MAX(0,MIN(X$60,$Q306-SUM($R306:W306)))</f>
        <v>0</v>
      </c>
      <c r="Z306" s="9">
        <f t="shared" si="56"/>
        <v>241</v>
      </c>
      <c r="AA306" s="3">
        <f t="shared" si="57"/>
        <v>1.4337483165562928</v>
      </c>
      <c r="AB306" s="3">
        <f t="shared" si="53"/>
        <v>0</v>
      </c>
      <c r="AC306" s="3">
        <f>MAX(0,MIN(AC$60,$AA306-SUM($AB306:AB306)))</f>
        <v>0.9</v>
      </c>
      <c r="AD306" s="3">
        <f>MAX(0,MIN(AD$60,$AA306-SUM($AB306:AC306)))</f>
        <v>0.53374831655629273</v>
      </c>
      <c r="AE306" s="3">
        <f>MAX(0,MIN(AE$60,$AA306-SUM($AB306:AD306)))</f>
        <v>0</v>
      </c>
      <c r="AF306" s="3">
        <f>MAX(0,MIN(AF$60,$AA306-SUM($AB306:AE306)))</f>
        <v>0</v>
      </c>
      <c r="AG306" s="3">
        <f>MAX(0,MIN(AG$60,$AA306-SUM($AB306:AF306)))</f>
        <v>0</v>
      </c>
      <c r="AH306" s="3">
        <f>MAX(0,MIN(AH$60,$AA306-SUM($AB306:AG306)))</f>
        <v>0</v>
      </c>
    </row>
    <row r="307" spans="12:34" x14ac:dyDescent="0.25">
      <c r="L307" s="8">
        <f t="shared" si="58"/>
        <v>242</v>
      </c>
      <c r="M307" s="2">
        <v>8.5105009999999925</v>
      </c>
      <c r="N307" s="2">
        <v>1.054712228867996</v>
      </c>
      <c r="P307" s="9">
        <f t="shared" si="52"/>
        <v>242</v>
      </c>
      <c r="Q307" s="3">
        <f t="shared" si="54"/>
        <v>1.4322984380273147</v>
      </c>
      <c r="R307" s="3">
        <f t="shared" si="55"/>
        <v>0</v>
      </c>
      <c r="S307" s="3">
        <f>MAX(0,MIN(S$60,$Q307-SUM($R307:R307)))</f>
        <v>0</v>
      </c>
      <c r="T307" s="3">
        <f>MAX(0,MIN(T$60,$Q307-SUM($R307:S307)))</f>
        <v>0.75</v>
      </c>
      <c r="U307" s="3">
        <f>MAX(0,MIN(U$60,$Q307-SUM($R307:T307)))</f>
        <v>0</v>
      </c>
      <c r="V307" s="3">
        <f>MAX(0,MIN(V$60,$Q307-SUM($R307:U307)))</f>
        <v>0.68229843802731471</v>
      </c>
      <c r="W307" s="3">
        <f>MAX(0,MIN(W$60,$Q307-SUM($R307:V307)))</f>
        <v>0</v>
      </c>
      <c r="X307" s="3">
        <f>MAX(0,MIN(X$60,$Q307-SUM($R307:W307)))</f>
        <v>0</v>
      </c>
      <c r="Z307" s="9">
        <f t="shared" si="56"/>
        <v>242</v>
      </c>
      <c r="AA307" s="3">
        <f t="shared" si="57"/>
        <v>1.4322984380273147</v>
      </c>
      <c r="AB307" s="3">
        <f t="shared" si="53"/>
        <v>0</v>
      </c>
      <c r="AC307" s="3">
        <f>MAX(0,MIN(AC$60,$AA307-SUM($AB307:AB307)))</f>
        <v>0.9</v>
      </c>
      <c r="AD307" s="3">
        <f>MAX(0,MIN(AD$60,$AA307-SUM($AB307:AC307)))</f>
        <v>0.53229843802731469</v>
      </c>
      <c r="AE307" s="3">
        <f>MAX(0,MIN(AE$60,$AA307-SUM($AB307:AD307)))</f>
        <v>0</v>
      </c>
      <c r="AF307" s="3">
        <f>MAX(0,MIN(AF$60,$AA307-SUM($AB307:AE307)))</f>
        <v>0</v>
      </c>
      <c r="AG307" s="3">
        <f>MAX(0,MIN(AG$60,$AA307-SUM($AB307:AF307)))</f>
        <v>0</v>
      </c>
      <c r="AH307" s="3">
        <f>MAX(0,MIN(AH$60,$AA307-SUM($AB307:AG307)))</f>
        <v>0</v>
      </c>
    </row>
    <row r="308" spans="12:34" x14ac:dyDescent="0.25">
      <c r="L308" s="8">
        <f t="shared" si="58"/>
        <v>243</v>
      </c>
      <c r="M308" s="2">
        <v>8.4529499999999924</v>
      </c>
      <c r="N308" s="2">
        <v>1.0607388592097806</v>
      </c>
      <c r="P308" s="9">
        <f t="shared" si="52"/>
        <v>243</v>
      </c>
      <c r="Q308" s="3">
        <f t="shared" si="54"/>
        <v>1.421425104795466</v>
      </c>
      <c r="R308" s="3">
        <f t="shared" si="55"/>
        <v>0</v>
      </c>
      <c r="S308" s="3">
        <f>MAX(0,MIN(S$60,$Q308-SUM($R308:R308)))</f>
        <v>0</v>
      </c>
      <c r="T308" s="3">
        <f>MAX(0,MIN(T$60,$Q308-SUM($R308:S308)))</f>
        <v>0.75</v>
      </c>
      <c r="U308" s="3">
        <f>MAX(0,MIN(U$60,$Q308-SUM($R308:T308)))</f>
        <v>0</v>
      </c>
      <c r="V308" s="3">
        <f>MAX(0,MIN(V$60,$Q308-SUM($R308:U308)))</f>
        <v>0.67142510479546602</v>
      </c>
      <c r="W308" s="3">
        <f>MAX(0,MIN(W$60,$Q308-SUM($R308:V308)))</f>
        <v>0</v>
      </c>
      <c r="X308" s="3">
        <f>MAX(0,MIN(X$60,$Q308-SUM($R308:W308)))</f>
        <v>0</v>
      </c>
      <c r="Z308" s="9">
        <f t="shared" si="56"/>
        <v>243</v>
      </c>
      <c r="AA308" s="3">
        <f t="shared" si="57"/>
        <v>1.421425104795466</v>
      </c>
      <c r="AB308" s="3">
        <f t="shared" si="53"/>
        <v>0</v>
      </c>
      <c r="AC308" s="3">
        <f>MAX(0,MIN(AC$60,$AA308-SUM($AB308:AB308)))</f>
        <v>0.9</v>
      </c>
      <c r="AD308" s="3">
        <f>MAX(0,MIN(AD$60,$AA308-SUM($AB308:AC308)))</f>
        <v>0.521425104795466</v>
      </c>
      <c r="AE308" s="3">
        <f>MAX(0,MIN(AE$60,$AA308-SUM($AB308:AD308)))</f>
        <v>0</v>
      </c>
      <c r="AF308" s="3">
        <f>MAX(0,MIN(AF$60,$AA308-SUM($AB308:AE308)))</f>
        <v>0</v>
      </c>
      <c r="AG308" s="3">
        <f>MAX(0,MIN(AG$60,$AA308-SUM($AB308:AF308)))</f>
        <v>0</v>
      </c>
      <c r="AH308" s="3">
        <f>MAX(0,MIN(AH$60,$AA308-SUM($AB308:AG308)))</f>
        <v>0</v>
      </c>
    </row>
    <row r="309" spans="12:34" x14ac:dyDescent="0.25">
      <c r="L309" s="8">
        <f t="shared" si="58"/>
        <v>244</v>
      </c>
      <c r="M309" s="2">
        <v>8.3915610000000065</v>
      </c>
      <c r="N309" s="2">
        <v>1.0677965334550397</v>
      </c>
      <c r="P309" s="9">
        <f t="shared" si="52"/>
        <v>244</v>
      </c>
      <c r="Q309" s="3">
        <f t="shared" si="54"/>
        <v>1.4098266433652595</v>
      </c>
      <c r="R309" s="3">
        <f t="shared" si="55"/>
        <v>0</v>
      </c>
      <c r="S309" s="3">
        <f>MAX(0,MIN(S$60,$Q309-SUM($R309:R309)))</f>
        <v>0</v>
      </c>
      <c r="T309" s="3">
        <f>MAX(0,MIN(T$60,$Q309-SUM($R309:S309)))</f>
        <v>0.75</v>
      </c>
      <c r="U309" s="3">
        <f>MAX(0,MIN(U$60,$Q309-SUM($R309:T309)))</f>
        <v>0</v>
      </c>
      <c r="V309" s="3">
        <f>MAX(0,MIN(V$60,$Q309-SUM($R309:U309)))</f>
        <v>0.65982664336525954</v>
      </c>
      <c r="W309" s="3">
        <f>MAX(0,MIN(W$60,$Q309-SUM($R309:V309)))</f>
        <v>0</v>
      </c>
      <c r="X309" s="3">
        <f>MAX(0,MIN(X$60,$Q309-SUM($R309:W309)))</f>
        <v>0</v>
      </c>
      <c r="Z309" s="9">
        <f t="shared" si="56"/>
        <v>244</v>
      </c>
      <c r="AA309" s="3">
        <f t="shared" si="57"/>
        <v>1.4098266433652595</v>
      </c>
      <c r="AB309" s="3">
        <f t="shared" si="53"/>
        <v>0</v>
      </c>
      <c r="AC309" s="3">
        <f>MAX(0,MIN(AC$60,$AA309-SUM($AB309:AB309)))</f>
        <v>0.9</v>
      </c>
      <c r="AD309" s="3">
        <f>MAX(0,MIN(AD$60,$AA309-SUM($AB309:AC309)))</f>
        <v>0.50982664336525951</v>
      </c>
      <c r="AE309" s="3">
        <f>MAX(0,MIN(AE$60,$AA309-SUM($AB309:AD309)))</f>
        <v>0</v>
      </c>
      <c r="AF309" s="3">
        <f>MAX(0,MIN(AF$60,$AA309-SUM($AB309:AE309)))</f>
        <v>0</v>
      </c>
      <c r="AG309" s="3">
        <f>MAX(0,MIN(AG$60,$AA309-SUM($AB309:AF309)))</f>
        <v>0</v>
      </c>
      <c r="AH309" s="3">
        <f>MAX(0,MIN(AH$60,$AA309-SUM($AB309:AG309)))</f>
        <v>0</v>
      </c>
    </row>
    <row r="310" spans="12:34" x14ac:dyDescent="0.25">
      <c r="L310" s="8">
        <f t="shared" si="58"/>
        <v>245</v>
      </c>
      <c r="M310" s="2">
        <v>8.2189069999999997</v>
      </c>
      <c r="N310" s="2">
        <v>1.0760351056201873</v>
      </c>
      <c r="P310" s="9">
        <f t="shared" si="52"/>
        <v>245</v>
      </c>
      <c r="Q310" s="3">
        <f t="shared" si="54"/>
        <v>1.3772064547358402</v>
      </c>
      <c r="R310" s="3">
        <f t="shared" si="55"/>
        <v>0</v>
      </c>
      <c r="S310" s="3">
        <f>MAX(0,MIN(S$60,$Q310-SUM($R310:R310)))</f>
        <v>0</v>
      </c>
      <c r="T310" s="3">
        <f>MAX(0,MIN(T$60,$Q310-SUM($R310:S310)))</f>
        <v>0.75</v>
      </c>
      <c r="U310" s="3">
        <f>MAX(0,MIN(U$60,$Q310-SUM($R310:T310)))</f>
        <v>0</v>
      </c>
      <c r="V310" s="3">
        <f>MAX(0,MIN(V$60,$Q310-SUM($R310:U310)))</f>
        <v>0.62720645473584025</v>
      </c>
      <c r="W310" s="3">
        <f>MAX(0,MIN(W$60,$Q310-SUM($R310:V310)))</f>
        <v>0</v>
      </c>
      <c r="X310" s="3">
        <f>MAX(0,MIN(X$60,$Q310-SUM($R310:W310)))</f>
        <v>0</v>
      </c>
      <c r="Z310" s="9">
        <f t="shared" si="56"/>
        <v>245</v>
      </c>
      <c r="AA310" s="3">
        <f t="shared" si="57"/>
        <v>1.3772064547358402</v>
      </c>
      <c r="AB310" s="3">
        <f t="shared" si="53"/>
        <v>0</v>
      </c>
      <c r="AC310" s="3">
        <f>MAX(0,MIN(AC$60,$AA310-SUM($AB310:AB310)))</f>
        <v>0.9</v>
      </c>
      <c r="AD310" s="3">
        <f>MAX(0,MIN(AD$60,$AA310-SUM($AB310:AC310)))</f>
        <v>0.47720645473584022</v>
      </c>
      <c r="AE310" s="3">
        <f>MAX(0,MIN(AE$60,$AA310-SUM($AB310:AD310)))</f>
        <v>0</v>
      </c>
      <c r="AF310" s="3">
        <f>MAX(0,MIN(AF$60,$AA310-SUM($AB310:AE310)))</f>
        <v>0</v>
      </c>
      <c r="AG310" s="3">
        <f>MAX(0,MIN(AG$60,$AA310-SUM($AB310:AF310)))</f>
        <v>0</v>
      </c>
      <c r="AH310" s="3">
        <f>MAX(0,MIN(AH$60,$AA310-SUM($AB310:AG310)))</f>
        <v>0</v>
      </c>
    </row>
    <row r="311" spans="12:34" x14ac:dyDescent="0.25">
      <c r="L311" s="8">
        <f t="shared" si="58"/>
        <v>246</v>
      </c>
      <c r="M311" s="2">
        <v>8.1843759999999914</v>
      </c>
      <c r="N311" s="2">
        <v>1.0762811363079399</v>
      </c>
      <c r="P311" s="9">
        <f t="shared" si="52"/>
        <v>246</v>
      </c>
      <c r="Q311" s="3">
        <f t="shared" si="54"/>
        <v>1.3706823792231808</v>
      </c>
      <c r="R311" s="3">
        <f t="shared" si="55"/>
        <v>0</v>
      </c>
      <c r="S311" s="3">
        <f>MAX(0,MIN(S$60,$Q311-SUM($R311:R311)))</f>
        <v>0</v>
      </c>
      <c r="T311" s="3">
        <f>MAX(0,MIN(T$60,$Q311-SUM($R311:S311)))</f>
        <v>0.75</v>
      </c>
      <c r="U311" s="3">
        <f>MAX(0,MIN(U$60,$Q311-SUM($R311:T311)))</f>
        <v>0</v>
      </c>
      <c r="V311" s="3">
        <f>MAX(0,MIN(V$60,$Q311-SUM($R311:U311)))</f>
        <v>0.62068237922318081</v>
      </c>
      <c r="W311" s="3">
        <f>MAX(0,MIN(W$60,$Q311-SUM($R311:V311)))</f>
        <v>0</v>
      </c>
      <c r="X311" s="3">
        <f>MAX(0,MIN(X$60,$Q311-SUM($R311:W311)))</f>
        <v>0</v>
      </c>
      <c r="Z311" s="9">
        <f t="shared" si="56"/>
        <v>246</v>
      </c>
      <c r="AA311" s="3">
        <f t="shared" si="57"/>
        <v>1.3706823792231808</v>
      </c>
      <c r="AB311" s="3">
        <f t="shared" si="53"/>
        <v>0</v>
      </c>
      <c r="AC311" s="3">
        <f>MAX(0,MIN(AC$60,$AA311-SUM($AB311:AB311)))</f>
        <v>0.9</v>
      </c>
      <c r="AD311" s="3">
        <f>MAX(0,MIN(AD$60,$AA311-SUM($AB311:AC311)))</f>
        <v>0.47068237922318079</v>
      </c>
      <c r="AE311" s="3">
        <f>MAX(0,MIN(AE$60,$AA311-SUM($AB311:AD311)))</f>
        <v>0</v>
      </c>
      <c r="AF311" s="3">
        <f>MAX(0,MIN(AF$60,$AA311-SUM($AB311:AE311)))</f>
        <v>0</v>
      </c>
      <c r="AG311" s="3">
        <f>MAX(0,MIN(AG$60,$AA311-SUM($AB311:AF311)))</f>
        <v>0</v>
      </c>
      <c r="AH311" s="3">
        <f>MAX(0,MIN(AH$60,$AA311-SUM($AB311:AG311)))</f>
        <v>0</v>
      </c>
    </row>
    <row r="312" spans="12:34" x14ac:dyDescent="0.25">
      <c r="L312" s="8">
        <f t="shared" si="58"/>
        <v>247</v>
      </c>
      <c r="M312" s="2">
        <v>8.1805390000000049</v>
      </c>
      <c r="N312" s="2">
        <v>1.0767166986754502</v>
      </c>
      <c r="P312" s="9">
        <f t="shared" si="52"/>
        <v>247</v>
      </c>
      <c r="Q312" s="3">
        <f t="shared" si="54"/>
        <v>1.3699574399586945</v>
      </c>
      <c r="R312" s="3">
        <f t="shared" si="55"/>
        <v>0</v>
      </c>
      <c r="S312" s="3">
        <f>MAX(0,MIN(S$60,$Q312-SUM($R312:R312)))</f>
        <v>0</v>
      </c>
      <c r="T312" s="3">
        <f>MAX(0,MIN(T$60,$Q312-SUM($R312:S312)))</f>
        <v>0.75</v>
      </c>
      <c r="U312" s="3">
        <f>MAX(0,MIN(U$60,$Q312-SUM($R312:T312)))</f>
        <v>0</v>
      </c>
      <c r="V312" s="3">
        <f>MAX(0,MIN(V$60,$Q312-SUM($R312:U312)))</f>
        <v>0.61995743995869446</v>
      </c>
      <c r="W312" s="3">
        <f>MAX(0,MIN(W$60,$Q312-SUM($R312:V312)))</f>
        <v>0</v>
      </c>
      <c r="X312" s="3">
        <f>MAX(0,MIN(X$60,$Q312-SUM($R312:W312)))</f>
        <v>0</v>
      </c>
      <c r="Z312" s="9">
        <f t="shared" si="56"/>
        <v>247</v>
      </c>
      <c r="AA312" s="3">
        <f t="shared" si="57"/>
        <v>1.3699574399586945</v>
      </c>
      <c r="AB312" s="3">
        <f t="shared" si="53"/>
        <v>0</v>
      </c>
      <c r="AC312" s="3">
        <f>MAX(0,MIN(AC$60,$AA312-SUM($AB312:AB312)))</f>
        <v>0.9</v>
      </c>
      <c r="AD312" s="3">
        <f>MAX(0,MIN(AD$60,$AA312-SUM($AB312:AC312)))</f>
        <v>0.46995743995869443</v>
      </c>
      <c r="AE312" s="3">
        <f>MAX(0,MIN(AE$60,$AA312-SUM($AB312:AD312)))</f>
        <v>0</v>
      </c>
      <c r="AF312" s="3">
        <f>MAX(0,MIN(AF$60,$AA312-SUM($AB312:AE312)))</f>
        <v>0</v>
      </c>
      <c r="AG312" s="3">
        <f>MAX(0,MIN(AG$60,$AA312-SUM($AB312:AF312)))</f>
        <v>0</v>
      </c>
      <c r="AH312" s="3">
        <f>MAX(0,MIN(AH$60,$AA312-SUM($AB312:AG312)))</f>
        <v>0</v>
      </c>
    </row>
    <row r="313" spans="12:34" x14ac:dyDescent="0.25">
      <c r="L313" s="8">
        <f t="shared" si="58"/>
        <v>248</v>
      </c>
      <c r="M313" s="2">
        <v>8.1728660000000009</v>
      </c>
      <c r="N313" s="2">
        <v>1.0831558913914514</v>
      </c>
      <c r="P313" s="9">
        <f t="shared" si="52"/>
        <v>248</v>
      </c>
      <c r="Q313" s="3">
        <f t="shared" si="54"/>
        <v>1.3685077503635872</v>
      </c>
      <c r="R313" s="3">
        <f t="shared" si="55"/>
        <v>0</v>
      </c>
      <c r="S313" s="3">
        <f>MAX(0,MIN(S$60,$Q313-SUM($R313:R313)))</f>
        <v>0</v>
      </c>
      <c r="T313" s="3">
        <f>MAX(0,MIN(T$60,$Q313-SUM($R313:S313)))</f>
        <v>0.75</v>
      </c>
      <c r="U313" s="3">
        <f>MAX(0,MIN(U$60,$Q313-SUM($R313:T313)))</f>
        <v>0</v>
      </c>
      <c r="V313" s="3">
        <f>MAX(0,MIN(V$60,$Q313-SUM($R313:U313)))</f>
        <v>0.61850775036358718</v>
      </c>
      <c r="W313" s="3">
        <f>MAX(0,MIN(W$60,$Q313-SUM($R313:V313)))</f>
        <v>0</v>
      </c>
      <c r="X313" s="3">
        <f>MAX(0,MIN(X$60,$Q313-SUM($R313:W313)))</f>
        <v>0</v>
      </c>
      <c r="Z313" s="9">
        <f t="shared" si="56"/>
        <v>248</v>
      </c>
      <c r="AA313" s="3">
        <f t="shared" si="57"/>
        <v>1.3685077503635872</v>
      </c>
      <c r="AB313" s="3">
        <f t="shared" si="53"/>
        <v>0</v>
      </c>
      <c r="AC313" s="3">
        <f>MAX(0,MIN(AC$60,$AA313-SUM($AB313:AB313)))</f>
        <v>0.9</v>
      </c>
      <c r="AD313" s="3">
        <f>MAX(0,MIN(AD$60,$AA313-SUM($AB313:AC313)))</f>
        <v>0.46850775036358716</v>
      </c>
      <c r="AE313" s="3">
        <f>MAX(0,MIN(AE$60,$AA313-SUM($AB313:AD313)))</f>
        <v>0</v>
      </c>
      <c r="AF313" s="3">
        <f>MAX(0,MIN(AF$60,$AA313-SUM($AB313:AE313)))</f>
        <v>0</v>
      </c>
      <c r="AG313" s="3">
        <f>MAX(0,MIN(AG$60,$AA313-SUM($AB313:AF313)))</f>
        <v>0</v>
      </c>
      <c r="AH313" s="3">
        <f>MAX(0,MIN(AH$60,$AA313-SUM($AB313:AG313)))</f>
        <v>0</v>
      </c>
    </row>
    <row r="314" spans="12:34" x14ac:dyDescent="0.25">
      <c r="L314" s="8">
        <f t="shared" si="58"/>
        <v>249</v>
      </c>
      <c r="M314" s="2">
        <v>8.1268239999999992</v>
      </c>
      <c r="N314" s="2">
        <v>1.0843118052769429</v>
      </c>
      <c r="P314" s="9">
        <f t="shared" si="52"/>
        <v>249</v>
      </c>
      <c r="Q314" s="3">
        <f t="shared" si="54"/>
        <v>1.3598088570574618</v>
      </c>
      <c r="R314" s="3">
        <f t="shared" si="55"/>
        <v>0</v>
      </c>
      <c r="S314" s="3">
        <f>MAX(0,MIN(S$60,$Q314-SUM($R314:R314)))</f>
        <v>0</v>
      </c>
      <c r="T314" s="3">
        <f>MAX(0,MIN(T$60,$Q314-SUM($R314:S314)))</f>
        <v>0.75</v>
      </c>
      <c r="U314" s="3">
        <f>MAX(0,MIN(U$60,$Q314-SUM($R314:T314)))</f>
        <v>0</v>
      </c>
      <c r="V314" s="3">
        <f>MAX(0,MIN(V$60,$Q314-SUM($R314:U314)))</f>
        <v>0.6098088570574618</v>
      </c>
      <c r="W314" s="3">
        <f>MAX(0,MIN(W$60,$Q314-SUM($R314:V314)))</f>
        <v>0</v>
      </c>
      <c r="X314" s="3">
        <f>MAX(0,MIN(X$60,$Q314-SUM($R314:W314)))</f>
        <v>0</v>
      </c>
      <c r="Z314" s="9">
        <f t="shared" si="56"/>
        <v>249</v>
      </c>
      <c r="AA314" s="3">
        <f t="shared" si="57"/>
        <v>1.3598088570574618</v>
      </c>
      <c r="AB314" s="3">
        <f t="shared" si="53"/>
        <v>0</v>
      </c>
      <c r="AC314" s="3">
        <f>MAX(0,MIN(AC$60,$AA314-SUM($AB314:AB314)))</f>
        <v>0.9</v>
      </c>
      <c r="AD314" s="3">
        <f>MAX(0,MIN(AD$60,$AA314-SUM($AB314:AC314)))</f>
        <v>0.45980885705746177</v>
      </c>
      <c r="AE314" s="3">
        <f>MAX(0,MIN(AE$60,$AA314-SUM($AB314:AD314)))</f>
        <v>0</v>
      </c>
      <c r="AF314" s="3">
        <f>MAX(0,MIN(AF$60,$AA314-SUM($AB314:AE314)))</f>
        <v>0</v>
      </c>
      <c r="AG314" s="3">
        <f>MAX(0,MIN(AG$60,$AA314-SUM($AB314:AF314)))</f>
        <v>0</v>
      </c>
      <c r="AH314" s="3">
        <f>MAX(0,MIN(AH$60,$AA314-SUM($AB314:AG314)))</f>
        <v>0</v>
      </c>
    </row>
    <row r="315" spans="12:34" x14ac:dyDescent="0.25">
      <c r="L315" s="8">
        <f t="shared" si="58"/>
        <v>250</v>
      </c>
      <c r="M315" s="2">
        <v>8.0807829999999985</v>
      </c>
      <c r="N315" s="2">
        <v>1.1112319132527919</v>
      </c>
      <c r="P315" s="9">
        <f t="shared" si="52"/>
        <v>250</v>
      </c>
      <c r="Q315" s="3">
        <f t="shared" si="54"/>
        <v>1.3511101526852085</v>
      </c>
      <c r="R315" s="3">
        <f t="shared" si="55"/>
        <v>0</v>
      </c>
      <c r="S315" s="3">
        <f>MAX(0,MIN(S$60,$Q315-SUM($R315:R315)))</f>
        <v>0</v>
      </c>
      <c r="T315" s="3">
        <f>MAX(0,MIN(T$60,$Q315-SUM($R315:S315)))</f>
        <v>0.75</v>
      </c>
      <c r="U315" s="3">
        <f>MAX(0,MIN(U$60,$Q315-SUM($R315:T315)))</f>
        <v>0</v>
      </c>
      <c r="V315" s="3">
        <f>MAX(0,MIN(V$60,$Q315-SUM($R315:U315)))</f>
        <v>0.60111015268520851</v>
      </c>
      <c r="W315" s="3">
        <f>MAX(0,MIN(W$60,$Q315-SUM($R315:V315)))</f>
        <v>0</v>
      </c>
      <c r="X315" s="3">
        <f>MAX(0,MIN(X$60,$Q315-SUM($R315:W315)))</f>
        <v>0</v>
      </c>
      <c r="Z315" s="9">
        <f t="shared" si="56"/>
        <v>250</v>
      </c>
      <c r="AA315" s="3">
        <f t="shared" si="57"/>
        <v>1.3511101526852085</v>
      </c>
      <c r="AB315" s="3">
        <f t="shared" si="53"/>
        <v>0</v>
      </c>
      <c r="AC315" s="3">
        <f>MAX(0,MIN(AC$60,$AA315-SUM($AB315:AB315)))</f>
        <v>0.9</v>
      </c>
      <c r="AD315" s="3">
        <f>MAX(0,MIN(AD$60,$AA315-SUM($AB315:AC315)))</f>
        <v>0.45111015268520849</v>
      </c>
      <c r="AE315" s="3">
        <f>MAX(0,MIN(AE$60,$AA315-SUM($AB315:AD315)))</f>
        <v>0</v>
      </c>
      <c r="AF315" s="3">
        <f>MAX(0,MIN(AF$60,$AA315-SUM($AB315:AE315)))</f>
        <v>0</v>
      </c>
      <c r="AG315" s="3">
        <f>MAX(0,MIN(AG$60,$AA315-SUM($AB315:AF315)))</f>
        <v>0</v>
      </c>
      <c r="AH315" s="3">
        <f>MAX(0,MIN(AH$60,$AA315-SUM($AB315:AG315)))</f>
        <v>0</v>
      </c>
    </row>
    <row r="316" spans="12:34" x14ac:dyDescent="0.25">
      <c r="L316" s="8">
        <f t="shared" si="58"/>
        <v>251</v>
      </c>
      <c r="M316" s="2">
        <v>7.9158019999999993</v>
      </c>
      <c r="N316" s="2">
        <v>1.12903733625374</v>
      </c>
      <c r="P316" s="9">
        <f t="shared" si="52"/>
        <v>251</v>
      </c>
      <c r="Q316" s="3">
        <f t="shared" si="54"/>
        <v>1.3199396536508972</v>
      </c>
      <c r="R316" s="3">
        <f t="shared" si="55"/>
        <v>0</v>
      </c>
      <c r="S316" s="3">
        <f>MAX(0,MIN(S$60,$Q316-SUM($R316:R316)))</f>
        <v>0</v>
      </c>
      <c r="T316" s="3">
        <f>MAX(0,MIN(T$60,$Q316-SUM($R316:S316)))</f>
        <v>0.75</v>
      </c>
      <c r="U316" s="3">
        <f>MAX(0,MIN(U$60,$Q316-SUM($R316:T316)))</f>
        <v>0</v>
      </c>
      <c r="V316" s="3">
        <f>MAX(0,MIN(V$60,$Q316-SUM($R316:U316)))</f>
        <v>0.56993965365089716</v>
      </c>
      <c r="W316" s="3">
        <f>MAX(0,MIN(W$60,$Q316-SUM($R316:V316)))</f>
        <v>0</v>
      </c>
      <c r="X316" s="3">
        <f>MAX(0,MIN(X$60,$Q316-SUM($R316:W316)))</f>
        <v>0</v>
      </c>
      <c r="Z316" s="9">
        <f t="shared" si="56"/>
        <v>251</v>
      </c>
      <c r="AA316" s="3">
        <f t="shared" si="57"/>
        <v>1.3199396536508972</v>
      </c>
      <c r="AB316" s="3">
        <f t="shared" si="53"/>
        <v>0</v>
      </c>
      <c r="AC316" s="3">
        <f>MAX(0,MIN(AC$60,$AA316-SUM($AB316:AB316)))</f>
        <v>0.9</v>
      </c>
      <c r="AD316" s="3">
        <f>MAX(0,MIN(AD$60,$AA316-SUM($AB316:AC316)))</f>
        <v>0.41993965365089714</v>
      </c>
      <c r="AE316" s="3">
        <f>MAX(0,MIN(AE$60,$AA316-SUM($AB316:AD316)))</f>
        <v>0</v>
      </c>
      <c r="AF316" s="3">
        <f>MAX(0,MIN(AF$60,$AA316-SUM($AB316:AE316)))</f>
        <v>0</v>
      </c>
      <c r="AG316" s="3">
        <f>MAX(0,MIN(AG$60,$AA316-SUM($AB316:AF316)))</f>
        <v>0</v>
      </c>
      <c r="AH316" s="3">
        <f>MAX(0,MIN(AH$60,$AA316-SUM($AB316:AG316)))</f>
        <v>0</v>
      </c>
    </row>
    <row r="317" spans="12:34" x14ac:dyDescent="0.25">
      <c r="L317" s="8">
        <f t="shared" si="58"/>
        <v>252</v>
      </c>
      <c r="M317" s="2">
        <v>7.8774349999999949</v>
      </c>
      <c r="N317" s="2">
        <v>1.1401464241453183</v>
      </c>
      <c r="P317" s="9">
        <f t="shared" si="52"/>
        <v>252</v>
      </c>
      <c r="Q317" s="3">
        <f t="shared" si="54"/>
        <v>1.3126908278076208</v>
      </c>
      <c r="R317" s="3">
        <f t="shared" si="55"/>
        <v>0</v>
      </c>
      <c r="S317" s="3">
        <f>MAX(0,MIN(S$60,$Q317-SUM($R317:R317)))</f>
        <v>0</v>
      </c>
      <c r="T317" s="3">
        <f>MAX(0,MIN(T$60,$Q317-SUM($R317:S317)))</f>
        <v>0.75</v>
      </c>
      <c r="U317" s="3">
        <f>MAX(0,MIN(U$60,$Q317-SUM($R317:T317)))</f>
        <v>0</v>
      </c>
      <c r="V317" s="3">
        <f>MAX(0,MIN(V$60,$Q317-SUM($R317:U317)))</f>
        <v>0.56269082780762081</v>
      </c>
      <c r="W317" s="3">
        <f>MAX(0,MIN(W$60,$Q317-SUM($R317:V317)))</f>
        <v>0</v>
      </c>
      <c r="X317" s="3">
        <f>MAX(0,MIN(X$60,$Q317-SUM($R317:W317)))</f>
        <v>0</v>
      </c>
      <c r="Z317" s="9">
        <f t="shared" si="56"/>
        <v>252</v>
      </c>
      <c r="AA317" s="3">
        <f t="shared" si="57"/>
        <v>1.3126908278076208</v>
      </c>
      <c r="AB317" s="3">
        <f t="shared" si="53"/>
        <v>0</v>
      </c>
      <c r="AC317" s="3">
        <f>MAX(0,MIN(AC$60,$AA317-SUM($AB317:AB317)))</f>
        <v>0.9</v>
      </c>
      <c r="AD317" s="3">
        <f>MAX(0,MIN(AD$60,$AA317-SUM($AB317:AC317)))</f>
        <v>0.41269082780762079</v>
      </c>
      <c r="AE317" s="3">
        <f>MAX(0,MIN(AE$60,$AA317-SUM($AB317:AD317)))</f>
        <v>0</v>
      </c>
      <c r="AF317" s="3">
        <f>MAX(0,MIN(AF$60,$AA317-SUM($AB317:AE317)))</f>
        <v>0</v>
      </c>
      <c r="AG317" s="3">
        <f>MAX(0,MIN(AG$60,$AA317-SUM($AB317:AF317)))</f>
        <v>0</v>
      </c>
      <c r="AH317" s="3">
        <f>MAX(0,MIN(AH$60,$AA317-SUM($AB317:AG317)))</f>
        <v>0</v>
      </c>
    </row>
    <row r="318" spans="12:34" x14ac:dyDescent="0.25">
      <c r="L318" s="8">
        <f t="shared" si="58"/>
        <v>253</v>
      </c>
      <c r="M318" s="2">
        <v>7.8275570000000085</v>
      </c>
      <c r="N318" s="2">
        <v>1.1453151726120518</v>
      </c>
      <c r="P318" s="9">
        <f t="shared" si="52"/>
        <v>253</v>
      </c>
      <c r="Q318" s="3">
        <f t="shared" si="54"/>
        <v>1.3032671841708812</v>
      </c>
      <c r="R318" s="3">
        <f t="shared" si="55"/>
        <v>0</v>
      </c>
      <c r="S318" s="3">
        <f>MAX(0,MIN(S$60,$Q318-SUM($R318:R318)))</f>
        <v>0</v>
      </c>
      <c r="T318" s="3">
        <f>MAX(0,MIN(T$60,$Q318-SUM($R318:S318)))</f>
        <v>0.75</v>
      </c>
      <c r="U318" s="3">
        <f>MAX(0,MIN(U$60,$Q318-SUM($R318:T318)))</f>
        <v>0</v>
      </c>
      <c r="V318" s="3">
        <f>MAX(0,MIN(V$60,$Q318-SUM($R318:U318)))</f>
        <v>0.55326718417088117</v>
      </c>
      <c r="W318" s="3">
        <f>MAX(0,MIN(W$60,$Q318-SUM($R318:V318)))</f>
        <v>0</v>
      </c>
      <c r="X318" s="3">
        <f>MAX(0,MIN(X$60,$Q318-SUM($R318:W318)))</f>
        <v>0</v>
      </c>
      <c r="Z318" s="9">
        <f t="shared" si="56"/>
        <v>253</v>
      </c>
      <c r="AA318" s="3">
        <f t="shared" si="57"/>
        <v>1.3032671841708812</v>
      </c>
      <c r="AB318" s="3">
        <f t="shared" si="53"/>
        <v>0</v>
      </c>
      <c r="AC318" s="3">
        <f>MAX(0,MIN(AC$60,$AA318-SUM($AB318:AB318)))</f>
        <v>0.9</v>
      </c>
      <c r="AD318" s="3">
        <f>MAX(0,MIN(AD$60,$AA318-SUM($AB318:AC318)))</f>
        <v>0.40326718417088114</v>
      </c>
      <c r="AE318" s="3">
        <f>MAX(0,MIN(AE$60,$AA318-SUM($AB318:AD318)))</f>
        <v>0</v>
      </c>
      <c r="AF318" s="3">
        <f>MAX(0,MIN(AF$60,$AA318-SUM($AB318:AE318)))</f>
        <v>0</v>
      </c>
      <c r="AG318" s="3">
        <f>MAX(0,MIN(AG$60,$AA318-SUM($AB318:AF318)))</f>
        <v>0</v>
      </c>
      <c r="AH318" s="3">
        <f>MAX(0,MIN(AH$60,$AA318-SUM($AB318:AG318)))</f>
        <v>0</v>
      </c>
    </row>
    <row r="319" spans="12:34" x14ac:dyDescent="0.25">
      <c r="L319" s="8">
        <f t="shared" si="58"/>
        <v>254</v>
      </c>
      <c r="M319" s="2">
        <v>7.7584949999999964</v>
      </c>
      <c r="N319" s="2">
        <v>1.1954922518130573</v>
      </c>
      <c r="P319" s="9">
        <f t="shared" si="52"/>
        <v>254</v>
      </c>
      <c r="Q319" s="3">
        <f t="shared" si="54"/>
        <v>1.290219033145563</v>
      </c>
      <c r="R319" s="3">
        <f t="shared" si="55"/>
        <v>0</v>
      </c>
      <c r="S319" s="3">
        <f>MAX(0,MIN(S$60,$Q319-SUM($R319:R319)))</f>
        <v>0</v>
      </c>
      <c r="T319" s="3">
        <f>MAX(0,MIN(T$60,$Q319-SUM($R319:S319)))</f>
        <v>0.75</v>
      </c>
      <c r="U319" s="3">
        <f>MAX(0,MIN(U$60,$Q319-SUM($R319:T319)))</f>
        <v>0</v>
      </c>
      <c r="V319" s="3">
        <f>MAX(0,MIN(V$60,$Q319-SUM($R319:U319)))</f>
        <v>0.54021903314556297</v>
      </c>
      <c r="W319" s="3">
        <f>MAX(0,MIN(W$60,$Q319-SUM($R319:V319)))</f>
        <v>0</v>
      </c>
      <c r="X319" s="3">
        <f>MAX(0,MIN(X$60,$Q319-SUM($R319:W319)))</f>
        <v>0</v>
      </c>
      <c r="Z319" s="9">
        <f t="shared" si="56"/>
        <v>254</v>
      </c>
      <c r="AA319" s="3">
        <f t="shared" si="57"/>
        <v>1.290219033145563</v>
      </c>
      <c r="AB319" s="3">
        <f t="shared" si="53"/>
        <v>0</v>
      </c>
      <c r="AC319" s="3">
        <f>MAX(0,MIN(AC$60,$AA319-SUM($AB319:AB319)))</f>
        <v>0.9</v>
      </c>
      <c r="AD319" s="3">
        <f>MAX(0,MIN(AD$60,$AA319-SUM($AB319:AC319)))</f>
        <v>0.39021903314556294</v>
      </c>
      <c r="AE319" s="3">
        <f>MAX(0,MIN(AE$60,$AA319-SUM($AB319:AD319)))</f>
        <v>0</v>
      </c>
      <c r="AF319" s="3">
        <f>MAX(0,MIN(AF$60,$AA319-SUM($AB319:AE319)))</f>
        <v>0</v>
      </c>
      <c r="AG319" s="3">
        <f>MAX(0,MIN(AG$60,$AA319-SUM($AB319:AF319)))</f>
        <v>0</v>
      </c>
      <c r="AH319" s="3">
        <f>MAX(0,MIN(AH$60,$AA319-SUM($AB319:AG319)))</f>
        <v>0</v>
      </c>
    </row>
    <row r="320" spans="12:34" x14ac:dyDescent="0.25">
      <c r="L320" s="8">
        <f t="shared" si="58"/>
        <v>255</v>
      </c>
      <c r="M320" s="2">
        <v>7.6318820000000036</v>
      </c>
      <c r="N320" s="2">
        <v>1.1987204568074676</v>
      </c>
      <c r="P320" s="9">
        <f t="shared" si="52"/>
        <v>255</v>
      </c>
      <c r="Q320" s="3">
        <f t="shared" si="54"/>
        <v>1.2662975488883998</v>
      </c>
      <c r="R320" s="3">
        <f t="shared" si="55"/>
        <v>0</v>
      </c>
      <c r="S320" s="3">
        <f>MAX(0,MIN(S$60,$Q320-SUM($R320:R320)))</f>
        <v>0</v>
      </c>
      <c r="T320" s="3">
        <f>MAX(0,MIN(T$60,$Q320-SUM($R320:S320)))</f>
        <v>0.75</v>
      </c>
      <c r="U320" s="3">
        <f>MAX(0,MIN(U$60,$Q320-SUM($R320:T320)))</f>
        <v>0</v>
      </c>
      <c r="V320" s="3">
        <f>MAX(0,MIN(V$60,$Q320-SUM($R320:U320)))</f>
        <v>0.51629754888839985</v>
      </c>
      <c r="W320" s="3">
        <f>MAX(0,MIN(W$60,$Q320-SUM($R320:V320)))</f>
        <v>0</v>
      </c>
      <c r="X320" s="3">
        <f>MAX(0,MIN(X$60,$Q320-SUM($R320:W320)))</f>
        <v>0</v>
      </c>
      <c r="Z320" s="9">
        <f t="shared" si="56"/>
        <v>255</v>
      </c>
      <c r="AA320" s="3">
        <f t="shared" si="57"/>
        <v>1.2662975488883998</v>
      </c>
      <c r="AB320" s="3">
        <f t="shared" si="53"/>
        <v>0</v>
      </c>
      <c r="AC320" s="3">
        <f>MAX(0,MIN(AC$60,$AA320-SUM($AB320:AB320)))</f>
        <v>0.9</v>
      </c>
      <c r="AD320" s="3">
        <f>MAX(0,MIN(AD$60,$AA320-SUM($AB320:AC320)))</f>
        <v>0.36629754888839983</v>
      </c>
      <c r="AE320" s="3">
        <f>MAX(0,MIN(AE$60,$AA320-SUM($AB320:AD320)))</f>
        <v>0</v>
      </c>
      <c r="AF320" s="3">
        <f>MAX(0,MIN(AF$60,$AA320-SUM($AB320:AE320)))</f>
        <v>0</v>
      </c>
      <c r="AG320" s="3">
        <f>MAX(0,MIN(AG$60,$AA320-SUM($AB320:AF320)))</f>
        <v>0</v>
      </c>
      <c r="AH320" s="3">
        <f>MAX(0,MIN(AH$60,$AA320-SUM($AB320:AG320)))</f>
        <v>0</v>
      </c>
    </row>
    <row r="321" spans="12:34" x14ac:dyDescent="0.25">
      <c r="L321" s="8">
        <f t="shared" si="58"/>
        <v>256</v>
      </c>
      <c r="M321" s="2">
        <v>7.5858400000000037</v>
      </c>
      <c r="N321" s="2">
        <v>1.2052262634312416</v>
      </c>
      <c r="P321" s="9">
        <f t="shared" si="52"/>
        <v>256</v>
      </c>
      <c r="Q321" s="3">
        <f t="shared" si="54"/>
        <v>1.2575986555822751</v>
      </c>
      <c r="R321" s="3">
        <f t="shared" si="55"/>
        <v>0</v>
      </c>
      <c r="S321" s="3">
        <f>MAX(0,MIN(S$60,$Q321-SUM($R321:R321)))</f>
        <v>0</v>
      </c>
      <c r="T321" s="3">
        <f>MAX(0,MIN(T$60,$Q321-SUM($R321:S321)))</f>
        <v>0.75</v>
      </c>
      <c r="U321" s="3">
        <f>MAX(0,MIN(U$60,$Q321-SUM($R321:T321)))</f>
        <v>0</v>
      </c>
      <c r="V321" s="3">
        <f>MAX(0,MIN(V$60,$Q321-SUM($R321:U321)))</f>
        <v>0.50759865558227513</v>
      </c>
      <c r="W321" s="3">
        <f>MAX(0,MIN(W$60,$Q321-SUM($R321:V321)))</f>
        <v>0</v>
      </c>
      <c r="X321" s="3">
        <f>MAX(0,MIN(X$60,$Q321-SUM($R321:W321)))</f>
        <v>0</v>
      </c>
      <c r="Z321" s="9">
        <f t="shared" si="56"/>
        <v>256</v>
      </c>
      <c r="AA321" s="3">
        <f t="shared" si="57"/>
        <v>1.2575986555822751</v>
      </c>
      <c r="AB321" s="3">
        <f t="shared" si="53"/>
        <v>0</v>
      </c>
      <c r="AC321" s="3">
        <f>MAX(0,MIN(AC$60,$AA321-SUM($AB321:AB321)))</f>
        <v>0.9</v>
      </c>
      <c r="AD321" s="3">
        <f>MAX(0,MIN(AD$60,$AA321-SUM($AB321:AC321)))</f>
        <v>0.3575986555822751</v>
      </c>
      <c r="AE321" s="3">
        <f>MAX(0,MIN(AE$60,$AA321-SUM($AB321:AD321)))</f>
        <v>0</v>
      </c>
      <c r="AF321" s="3">
        <f>MAX(0,MIN(AF$60,$AA321-SUM($AB321:AE321)))</f>
        <v>0</v>
      </c>
      <c r="AG321" s="3">
        <f>MAX(0,MIN(AG$60,$AA321-SUM($AB321:AF321)))</f>
        <v>0</v>
      </c>
      <c r="AH321" s="3">
        <f>MAX(0,MIN(AH$60,$AA321-SUM($AB321:AG321)))</f>
        <v>0</v>
      </c>
    </row>
    <row r="322" spans="12:34" x14ac:dyDescent="0.25">
      <c r="L322" s="8">
        <f t="shared" si="58"/>
        <v>257</v>
      </c>
      <c r="M322" s="2">
        <v>7.3709809999999925</v>
      </c>
      <c r="N322" s="2">
        <v>1.2177989410826398</v>
      </c>
      <c r="P322" s="9">
        <f t="shared" ref="P322:P385" si="59">L322</f>
        <v>257</v>
      </c>
      <c r="Q322" s="3">
        <f t="shared" si="54"/>
        <v>1.217004512911219</v>
      </c>
      <c r="R322" s="3">
        <f t="shared" si="55"/>
        <v>0</v>
      </c>
      <c r="S322" s="3">
        <f>MAX(0,MIN(S$60,$Q322-SUM($R322:R322)))</f>
        <v>0</v>
      </c>
      <c r="T322" s="3">
        <f>MAX(0,MIN(T$60,$Q322-SUM($R322:S322)))</f>
        <v>0.75</v>
      </c>
      <c r="U322" s="3">
        <f>MAX(0,MIN(U$60,$Q322-SUM($R322:T322)))</f>
        <v>0</v>
      </c>
      <c r="V322" s="3">
        <f>MAX(0,MIN(V$60,$Q322-SUM($R322:U322)))</f>
        <v>0.46700451291121903</v>
      </c>
      <c r="W322" s="3">
        <f>MAX(0,MIN(W$60,$Q322-SUM($R322:V322)))</f>
        <v>0</v>
      </c>
      <c r="X322" s="3">
        <f>MAX(0,MIN(X$60,$Q322-SUM($R322:W322)))</f>
        <v>0</v>
      </c>
      <c r="Z322" s="9">
        <f t="shared" si="56"/>
        <v>257</v>
      </c>
      <c r="AA322" s="3">
        <f t="shared" si="57"/>
        <v>1.217004512911219</v>
      </c>
      <c r="AB322" s="3">
        <f t="shared" ref="AB322:AB385" si="60">R322</f>
        <v>0</v>
      </c>
      <c r="AC322" s="3">
        <f>MAX(0,MIN(AC$60,$AA322-SUM($AB322:AB322)))</f>
        <v>0.9</v>
      </c>
      <c r="AD322" s="3">
        <f>MAX(0,MIN(AD$60,$AA322-SUM($AB322:AC322)))</f>
        <v>0.31700451291121901</v>
      </c>
      <c r="AE322" s="3">
        <f>MAX(0,MIN(AE$60,$AA322-SUM($AB322:AD322)))</f>
        <v>0</v>
      </c>
      <c r="AF322" s="3">
        <f>MAX(0,MIN(AF$60,$AA322-SUM($AB322:AE322)))</f>
        <v>0</v>
      </c>
      <c r="AG322" s="3">
        <f>MAX(0,MIN(AG$60,$AA322-SUM($AB322:AF322)))</f>
        <v>0</v>
      </c>
      <c r="AH322" s="3">
        <f>MAX(0,MIN(AH$60,$AA322-SUM($AB322:AG322)))</f>
        <v>0</v>
      </c>
    </row>
    <row r="323" spans="12:34" x14ac:dyDescent="0.25">
      <c r="L323" s="8">
        <f t="shared" si="58"/>
        <v>258</v>
      </c>
      <c r="M323" s="2">
        <v>7.2213469999999971</v>
      </c>
      <c r="N323" s="2">
        <v>1.2287287344943252</v>
      </c>
      <c r="P323" s="9">
        <f t="shared" si="59"/>
        <v>258</v>
      </c>
      <c r="Q323" s="3">
        <f t="shared" ref="Q323:Q386" si="61">((M323-M$58)*(Q$60/M$60)+M$58)*(Q$59/M$59)</f>
        <v>1.188733582000993</v>
      </c>
      <c r="R323" s="3">
        <f t="shared" ref="R323:R386" si="62">MIN(Q323,N323*(R$60/N$60))</f>
        <v>0</v>
      </c>
      <c r="S323" s="3">
        <f>MAX(0,MIN(S$60,$Q323-SUM($R323:R323)))</f>
        <v>0</v>
      </c>
      <c r="T323" s="3">
        <f>MAX(0,MIN(T$60,$Q323-SUM($R323:S323)))</f>
        <v>0.75</v>
      </c>
      <c r="U323" s="3">
        <f>MAX(0,MIN(U$60,$Q323-SUM($R323:T323)))</f>
        <v>0</v>
      </c>
      <c r="V323" s="3">
        <f>MAX(0,MIN(V$60,$Q323-SUM($R323:U323)))</f>
        <v>0.43873358200099299</v>
      </c>
      <c r="W323" s="3">
        <f>MAX(0,MIN(W$60,$Q323-SUM($R323:V323)))</f>
        <v>0</v>
      </c>
      <c r="X323" s="3">
        <f>MAX(0,MIN(X$60,$Q323-SUM($R323:W323)))</f>
        <v>0</v>
      </c>
      <c r="Z323" s="9">
        <f t="shared" ref="Z323:Z386" si="63">P323</f>
        <v>258</v>
      </c>
      <c r="AA323" s="3">
        <f t="shared" ref="AA323:AA386" si="64">Q323</f>
        <v>1.188733582000993</v>
      </c>
      <c r="AB323" s="3">
        <f t="shared" si="60"/>
        <v>0</v>
      </c>
      <c r="AC323" s="3">
        <f>MAX(0,MIN(AC$60,$AA323-SUM($AB323:AB323)))</f>
        <v>0.9</v>
      </c>
      <c r="AD323" s="3">
        <f>MAX(0,MIN(AD$60,$AA323-SUM($AB323:AC323)))</f>
        <v>0.28873358200099297</v>
      </c>
      <c r="AE323" s="3">
        <f>MAX(0,MIN(AE$60,$AA323-SUM($AB323:AD323)))</f>
        <v>0</v>
      </c>
      <c r="AF323" s="3">
        <f>MAX(0,MIN(AF$60,$AA323-SUM($AB323:AE323)))</f>
        <v>0</v>
      </c>
      <c r="AG323" s="3">
        <f>MAX(0,MIN(AG$60,$AA323-SUM($AB323:AF323)))</f>
        <v>0</v>
      </c>
      <c r="AH323" s="3">
        <f>MAX(0,MIN(AH$60,$AA323-SUM($AB323:AG323)))</f>
        <v>0</v>
      </c>
    </row>
    <row r="324" spans="12:34" x14ac:dyDescent="0.25">
      <c r="L324" s="8">
        <f t="shared" ref="L324:L387" si="65">L323+1</f>
        <v>259</v>
      </c>
      <c r="M324" s="2">
        <v>7.037183000000006</v>
      </c>
      <c r="N324" s="2">
        <v>1.2413549249405191</v>
      </c>
      <c r="P324" s="9">
        <f t="shared" si="59"/>
        <v>259</v>
      </c>
      <c r="Q324" s="3">
        <f t="shared" si="61"/>
        <v>1.153938764511981</v>
      </c>
      <c r="R324" s="3">
        <f t="shared" si="62"/>
        <v>0</v>
      </c>
      <c r="S324" s="3">
        <f>MAX(0,MIN(S$60,$Q324-SUM($R324:R324)))</f>
        <v>0</v>
      </c>
      <c r="T324" s="3">
        <f>MAX(0,MIN(T$60,$Q324-SUM($R324:S324)))</f>
        <v>0.75</v>
      </c>
      <c r="U324" s="3">
        <f>MAX(0,MIN(U$60,$Q324-SUM($R324:T324)))</f>
        <v>0</v>
      </c>
      <c r="V324" s="3">
        <f>MAX(0,MIN(V$60,$Q324-SUM($R324:U324)))</f>
        <v>0.40393876451198096</v>
      </c>
      <c r="W324" s="3">
        <f>MAX(0,MIN(W$60,$Q324-SUM($R324:V324)))</f>
        <v>0</v>
      </c>
      <c r="X324" s="3">
        <f>MAX(0,MIN(X$60,$Q324-SUM($R324:W324)))</f>
        <v>0</v>
      </c>
      <c r="Z324" s="9">
        <f t="shared" si="63"/>
        <v>259</v>
      </c>
      <c r="AA324" s="3">
        <f t="shared" si="64"/>
        <v>1.153938764511981</v>
      </c>
      <c r="AB324" s="3">
        <f t="shared" si="60"/>
        <v>0</v>
      </c>
      <c r="AC324" s="3">
        <f>MAX(0,MIN(AC$60,$AA324-SUM($AB324:AB324)))</f>
        <v>0.9</v>
      </c>
      <c r="AD324" s="3">
        <f>MAX(0,MIN(AD$60,$AA324-SUM($AB324:AC324)))</f>
        <v>0.25393876451198094</v>
      </c>
      <c r="AE324" s="3">
        <f>MAX(0,MIN(AE$60,$AA324-SUM($AB324:AD324)))</f>
        <v>0</v>
      </c>
      <c r="AF324" s="3">
        <f>MAX(0,MIN(AF$60,$AA324-SUM($AB324:AE324)))</f>
        <v>0</v>
      </c>
      <c r="AG324" s="3">
        <f>MAX(0,MIN(AG$60,$AA324-SUM($AB324:AF324)))</f>
        <v>0</v>
      </c>
      <c r="AH324" s="3">
        <f>MAX(0,MIN(AH$60,$AA324-SUM($AB324:AG324)))</f>
        <v>0</v>
      </c>
    </row>
    <row r="325" spans="12:34" x14ac:dyDescent="0.25">
      <c r="L325" s="8">
        <f t="shared" si="65"/>
        <v>260</v>
      </c>
      <c r="M325" s="2">
        <v>6.9182430000000013</v>
      </c>
      <c r="N325" s="2">
        <v>1.2483999974866331</v>
      </c>
      <c r="P325" s="9">
        <f t="shared" si="59"/>
        <v>260</v>
      </c>
      <c r="Q325" s="3">
        <f t="shared" si="61"/>
        <v>1.131466969849922</v>
      </c>
      <c r="R325" s="3">
        <f t="shared" si="62"/>
        <v>0</v>
      </c>
      <c r="S325" s="3">
        <f>MAX(0,MIN(S$60,$Q325-SUM($R325:R325)))</f>
        <v>0</v>
      </c>
      <c r="T325" s="3">
        <f>MAX(0,MIN(T$60,$Q325-SUM($R325:S325)))</f>
        <v>0.75</v>
      </c>
      <c r="U325" s="3">
        <f>MAX(0,MIN(U$60,$Q325-SUM($R325:T325)))</f>
        <v>0</v>
      </c>
      <c r="V325" s="3">
        <f>MAX(0,MIN(V$60,$Q325-SUM($R325:U325)))</f>
        <v>0.38146696984992201</v>
      </c>
      <c r="W325" s="3">
        <f>MAX(0,MIN(W$60,$Q325-SUM($R325:V325)))</f>
        <v>0</v>
      </c>
      <c r="X325" s="3">
        <f>MAX(0,MIN(X$60,$Q325-SUM($R325:W325)))</f>
        <v>0</v>
      </c>
      <c r="Z325" s="9">
        <f t="shared" si="63"/>
        <v>260</v>
      </c>
      <c r="AA325" s="3">
        <f t="shared" si="64"/>
        <v>1.131466969849922</v>
      </c>
      <c r="AB325" s="3">
        <f t="shared" si="60"/>
        <v>0</v>
      </c>
      <c r="AC325" s="3">
        <f>MAX(0,MIN(AC$60,$AA325-SUM($AB325:AB325)))</f>
        <v>0.9</v>
      </c>
      <c r="AD325" s="3">
        <f>MAX(0,MIN(AD$60,$AA325-SUM($AB325:AC325)))</f>
        <v>0.23146696984992199</v>
      </c>
      <c r="AE325" s="3">
        <f>MAX(0,MIN(AE$60,$AA325-SUM($AB325:AD325)))</f>
        <v>0</v>
      </c>
      <c r="AF325" s="3">
        <f>MAX(0,MIN(AF$60,$AA325-SUM($AB325:AE325)))</f>
        <v>0</v>
      </c>
      <c r="AG325" s="3">
        <f>MAX(0,MIN(AG$60,$AA325-SUM($AB325:AF325)))</f>
        <v>0</v>
      </c>
      <c r="AH325" s="3">
        <f>MAX(0,MIN(AH$60,$AA325-SUM($AB325:AG325)))</f>
        <v>0</v>
      </c>
    </row>
    <row r="326" spans="12:34" x14ac:dyDescent="0.25">
      <c r="L326" s="8">
        <f t="shared" si="65"/>
        <v>261</v>
      </c>
      <c r="M326" s="2">
        <v>6.9067329999999956</v>
      </c>
      <c r="N326" s="2">
        <v>1.256133966270103</v>
      </c>
      <c r="P326" s="9">
        <f t="shared" si="59"/>
        <v>261</v>
      </c>
      <c r="Q326" s="3">
        <f t="shared" si="61"/>
        <v>1.1292923409903255</v>
      </c>
      <c r="R326" s="3">
        <f t="shared" si="62"/>
        <v>0</v>
      </c>
      <c r="S326" s="3">
        <f>MAX(0,MIN(S$60,$Q326-SUM($R326:R326)))</f>
        <v>0</v>
      </c>
      <c r="T326" s="3">
        <f>MAX(0,MIN(T$60,$Q326-SUM($R326:S326)))</f>
        <v>0.75</v>
      </c>
      <c r="U326" s="3">
        <f>MAX(0,MIN(U$60,$Q326-SUM($R326:T326)))</f>
        <v>0</v>
      </c>
      <c r="V326" s="3">
        <f>MAX(0,MIN(V$60,$Q326-SUM($R326:U326)))</f>
        <v>0.37929234099032549</v>
      </c>
      <c r="W326" s="3">
        <f>MAX(0,MIN(W$60,$Q326-SUM($R326:V326)))</f>
        <v>0</v>
      </c>
      <c r="X326" s="3">
        <f>MAX(0,MIN(X$60,$Q326-SUM($R326:W326)))</f>
        <v>0</v>
      </c>
      <c r="Z326" s="9">
        <f t="shared" si="63"/>
        <v>261</v>
      </c>
      <c r="AA326" s="3">
        <f t="shared" si="64"/>
        <v>1.1292923409903255</v>
      </c>
      <c r="AB326" s="3">
        <f t="shared" si="60"/>
        <v>0</v>
      </c>
      <c r="AC326" s="3">
        <f>MAX(0,MIN(AC$60,$AA326-SUM($AB326:AB326)))</f>
        <v>0.9</v>
      </c>
      <c r="AD326" s="3">
        <f>MAX(0,MIN(AD$60,$AA326-SUM($AB326:AC326)))</f>
        <v>0.22929234099032547</v>
      </c>
      <c r="AE326" s="3">
        <f>MAX(0,MIN(AE$60,$AA326-SUM($AB326:AD326)))</f>
        <v>0</v>
      </c>
      <c r="AF326" s="3">
        <f>MAX(0,MIN(AF$60,$AA326-SUM($AB326:AE326)))</f>
        <v>0</v>
      </c>
      <c r="AG326" s="3">
        <f>MAX(0,MIN(AG$60,$AA326-SUM($AB326:AF326)))</f>
        <v>0</v>
      </c>
      <c r="AH326" s="3">
        <f>MAX(0,MIN(AH$60,$AA326-SUM($AB326:AG326)))</f>
        <v>0</v>
      </c>
    </row>
    <row r="327" spans="12:34" x14ac:dyDescent="0.25">
      <c r="L327" s="8">
        <f t="shared" si="65"/>
        <v>262</v>
      </c>
      <c r="M327" s="2">
        <v>6.4501569999999946</v>
      </c>
      <c r="N327" s="2">
        <v>1.2887518364048429</v>
      </c>
      <c r="P327" s="9">
        <f t="shared" si="59"/>
        <v>262</v>
      </c>
      <c r="Q327" s="3">
        <f t="shared" si="61"/>
        <v>1.0430296697306662</v>
      </c>
      <c r="R327" s="3">
        <f t="shared" si="62"/>
        <v>0</v>
      </c>
      <c r="S327" s="3">
        <f>MAX(0,MIN(S$60,$Q327-SUM($R327:R327)))</f>
        <v>0</v>
      </c>
      <c r="T327" s="3">
        <f>MAX(0,MIN(T$60,$Q327-SUM($R327:S327)))</f>
        <v>0.75</v>
      </c>
      <c r="U327" s="3">
        <f>MAX(0,MIN(U$60,$Q327-SUM($R327:T327)))</f>
        <v>0</v>
      </c>
      <c r="V327" s="3">
        <f>MAX(0,MIN(V$60,$Q327-SUM($R327:U327)))</f>
        <v>0.29302966973066624</v>
      </c>
      <c r="W327" s="3">
        <f>MAX(0,MIN(W$60,$Q327-SUM($R327:V327)))</f>
        <v>0</v>
      </c>
      <c r="X327" s="3">
        <f>MAX(0,MIN(X$60,$Q327-SUM($R327:W327)))</f>
        <v>0</v>
      </c>
      <c r="Z327" s="9">
        <f t="shared" si="63"/>
        <v>262</v>
      </c>
      <c r="AA327" s="3">
        <f t="shared" si="64"/>
        <v>1.0430296697306662</v>
      </c>
      <c r="AB327" s="3">
        <f t="shared" si="60"/>
        <v>0</v>
      </c>
      <c r="AC327" s="3">
        <f>MAX(0,MIN(AC$60,$AA327-SUM($AB327:AB327)))</f>
        <v>0.9</v>
      </c>
      <c r="AD327" s="3">
        <f>MAX(0,MIN(AD$60,$AA327-SUM($AB327:AC327)))</f>
        <v>0.14302966973066622</v>
      </c>
      <c r="AE327" s="3">
        <f>MAX(0,MIN(AE$60,$AA327-SUM($AB327:AD327)))</f>
        <v>0</v>
      </c>
      <c r="AF327" s="3">
        <f>MAX(0,MIN(AF$60,$AA327-SUM($AB327:AE327)))</f>
        <v>0</v>
      </c>
      <c r="AG327" s="3">
        <f>MAX(0,MIN(AG$60,$AA327-SUM($AB327:AF327)))</f>
        <v>0</v>
      </c>
      <c r="AH327" s="3">
        <f>MAX(0,MIN(AH$60,$AA327-SUM($AB327:AG327)))</f>
        <v>0</v>
      </c>
    </row>
    <row r="328" spans="12:34" x14ac:dyDescent="0.25">
      <c r="L328" s="8">
        <f t="shared" si="65"/>
        <v>263</v>
      </c>
      <c r="M328" s="2">
        <v>6.3657479999999973</v>
      </c>
      <c r="N328" s="2">
        <v>1.2949034303254707</v>
      </c>
      <c r="P328" s="9">
        <f t="shared" si="59"/>
        <v>263</v>
      </c>
      <c r="Q328" s="3">
        <f t="shared" si="61"/>
        <v>1.0270819505812665</v>
      </c>
      <c r="R328" s="3">
        <f t="shared" si="62"/>
        <v>0</v>
      </c>
      <c r="S328" s="3">
        <f>MAX(0,MIN(S$60,$Q328-SUM($R328:R328)))</f>
        <v>0</v>
      </c>
      <c r="T328" s="3">
        <f>MAX(0,MIN(T$60,$Q328-SUM($R328:S328)))</f>
        <v>0.75</v>
      </c>
      <c r="U328" s="3">
        <f>MAX(0,MIN(U$60,$Q328-SUM($R328:T328)))</f>
        <v>0</v>
      </c>
      <c r="V328" s="3">
        <f>MAX(0,MIN(V$60,$Q328-SUM($R328:U328)))</f>
        <v>0.2770819505812665</v>
      </c>
      <c r="W328" s="3">
        <f>MAX(0,MIN(W$60,$Q328-SUM($R328:V328)))</f>
        <v>0</v>
      </c>
      <c r="X328" s="3">
        <f>MAX(0,MIN(X$60,$Q328-SUM($R328:W328)))</f>
        <v>0</v>
      </c>
      <c r="Z328" s="9">
        <f t="shared" si="63"/>
        <v>263</v>
      </c>
      <c r="AA328" s="3">
        <f t="shared" si="64"/>
        <v>1.0270819505812665</v>
      </c>
      <c r="AB328" s="3">
        <f t="shared" si="60"/>
        <v>0</v>
      </c>
      <c r="AC328" s="3">
        <f>MAX(0,MIN(AC$60,$AA328-SUM($AB328:AB328)))</f>
        <v>0.9</v>
      </c>
      <c r="AD328" s="3">
        <f>MAX(0,MIN(AD$60,$AA328-SUM($AB328:AC328)))</f>
        <v>0.12708195058126648</v>
      </c>
      <c r="AE328" s="3">
        <f>MAX(0,MIN(AE$60,$AA328-SUM($AB328:AD328)))</f>
        <v>0</v>
      </c>
      <c r="AF328" s="3">
        <f>MAX(0,MIN(AF$60,$AA328-SUM($AB328:AE328)))</f>
        <v>0</v>
      </c>
      <c r="AG328" s="3">
        <f>MAX(0,MIN(AG$60,$AA328-SUM($AB328:AF328)))</f>
        <v>0</v>
      </c>
      <c r="AH328" s="3">
        <f>MAX(0,MIN(AH$60,$AA328-SUM($AB328:AG328)))</f>
        <v>0</v>
      </c>
    </row>
    <row r="329" spans="12:34" x14ac:dyDescent="0.25">
      <c r="L329" s="8">
        <f t="shared" si="65"/>
        <v>264</v>
      </c>
      <c r="M329" s="2">
        <v>6.273665999999996</v>
      </c>
      <c r="N329" s="2">
        <v>1.3093420626590369</v>
      </c>
      <c r="P329" s="9">
        <f t="shared" si="59"/>
        <v>264</v>
      </c>
      <c r="Q329" s="3">
        <f t="shared" si="61"/>
        <v>1.0096845418367595</v>
      </c>
      <c r="R329" s="3">
        <f t="shared" si="62"/>
        <v>0</v>
      </c>
      <c r="S329" s="3">
        <f>MAX(0,MIN(S$60,$Q329-SUM($R329:R329)))</f>
        <v>0</v>
      </c>
      <c r="T329" s="3">
        <f>MAX(0,MIN(T$60,$Q329-SUM($R329:S329)))</f>
        <v>0.75</v>
      </c>
      <c r="U329" s="3">
        <f>MAX(0,MIN(U$60,$Q329-SUM($R329:T329)))</f>
        <v>0</v>
      </c>
      <c r="V329" s="3">
        <f>MAX(0,MIN(V$60,$Q329-SUM($R329:U329)))</f>
        <v>0.25968454183675949</v>
      </c>
      <c r="W329" s="3">
        <f>MAX(0,MIN(W$60,$Q329-SUM($R329:V329)))</f>
        <v>0</v>
      </c>
      <c r="X329" s="3">
        <f>MAX(0,MIN(X$60,$Q329-SUM($R329:W329)))</f>
        <v>0</v>
      </c>
      <c r="Z329" s="9">
        <f t="shared" si="63"/>
        <v>264</v>
      </c>
      <c r="AA329" s="3">
        <f t="shared" si="64"/>
        <v>1.0096845418367595</v>
      </c>
      <c r="AB329" s="3">
        <f t="shared" si="60"/>
        <v>0</v>
      </c>
      <c r="AC329" s="3">
        <f>MAX(0,MIN(AC$60,$AA329-SUM($AB329:AB329)))</f>
        <v>0.9</v>
      </c>
      <c r="AD329" s="3">
        <f>MAX(0,MIN(AD$60,$AA329-SUM($AB329:AC329)))</f>
        <v>0.10968454183675946</v>
      </c>
      <c r="AE329" s="3">
        <f>MAX(0,MIN(AE$60,$AA329-SUM($AB329:AD329)))</f>
        <v>0</v>
      </c>
      <c r="AF329" s="3">
        <f>MAX(0,MIN(AF$60,$AA329-SUM($AB329:AE329)))</f>
        <v>0</v>
      </c>
      <c r="AG329" s="3">
        <f>MAX(0,MIN(AG$60,$AA329-SUM($AB329:AF329)))</f>
        <v>0</v>
      </c>
      <c r="AH329" s="3">
        <f>MAX(0,MIN(AH$60,$AA329-SUM($AB329:AG329)))</f>
        <v>0</v>
      </c>
    </row>
    <row r="330" spans="12:34" x14ac:dyDescent="0.25">
      <c r="L330" s="8">
        <f t="shared" si="65"/>
        <v>265</v>
      </c>
      <c r="M330" s="2">
        <v>6.1623999999999954</v>
      </c>
      <c r="N330" s="2">
        <v>1.3129840446633994</v>
      </c>
      <c r="P330" s="9">
        <f t="shared" si="59"/>
        <v>265</v>
      </c>
      <c r="Q330" s="3">
        <f t="shared" si="61"/>
        <v>0.98866262570367924</v>
      </c>
      <c r="R330" s="3">
        <f t="shared" si="62"/>
        <v>0</v>
      </c>
      <c r="S330" s="3">
        <f>MAX(0,MIN(S$60,$Q330-SUM($R330:R330)))</f>
        <v>0</v>
      </c>
      <c r="T330" s="3">
        <f>MAX(0,MIN(T$60,$Q330-SUM($R330:S330)))</f>
        <v>0.75</v>
      </c>
      <c r="U330" s="3">
        <f>MAX(0,MIN(U$60,$Q330-SUM($R330:T330)))</f>
        <v>0</v>
      </c>
      <c r="V330" s="3">
        <f>MAX(0,MIN(V$60,$Q330-SUM($R330:U330)))</f>
        <v>0.23866262570367924</v>
      </c>
      <c r="W330" s="3">
        <f>MAX(0,MIN(W$60,$Q330-SUM($R330:V330)))</f>
        <v>0</v>
      </c>
      <c r="X330" s="3">
        <f>MAX(0,MIN(X$60,$Q330-SUM($R330:W330)))</f>
        <v>0</v>
      </c>
      <c r="Z330" s="9">
        <f t="shared" si="63"/>
        <v>265</v>
      </c>
      <c r="AA330" s="3">
        <f t="shared" si="64"/>
        <v>0.98866262570367924</v>
      </c>
      <c r="AB330" s="3">
        <f t="shared" si="60"/>
        <v>0</v>
      </c>
      <c r="AC330" s="3">
        <f>MAX(0,MIN(AC$60,$AA330-SUM($AB330:AB330)))</f>
        <v>0.9</v>
      </c>
      <c r="AD330" s="3">
        <f>MAX(0,MIN(AD$60,$AA330-SUM($AB330:AC330)))</f>
        <v>8.8662625703679221E-2</v>
      </c>
      <c r="AE330" s="3">
        <f>MAX(0,MIN(AE$60,$AA330-SUM($AB330:AD330)))</f>
        <v>0</v>
      </c>
      <c r="AF330" s="3">
        <f>MAX(0,MIN(AF$60,$AA330-SUM($AB330:AE330)))</f>
        <v>0</v>
      </c>
      <c r="AG330" s="3">
        <f>MAX(0,MIN(AG$60,$AA330-SUM($AB330:AF330)))</f>
        <v>0</v>
      </c>
      <c r="AH330" s="3">
        <f>MAX(0,MIN(AH$60,$AA330-SUM($AB330:AG330)))</f>
        <v>0</v>
      </c>
    </row>
    <row r="331" spans="12:34" x14ac:dyDescent="0.25">
      <c r="L331" s="8">
        <f t="shared" si="65"/>
        <v>266</v>
      </c>
      <c r="M331" s="2">
        <v>6.0703169999999949</v>
      </c>
      <c r="N331" s="2">
        <v>1.3334747451404212</v>
      </c>
      <c r="P331" s="9">
        <f t="shared" si="59"/>
        <v>266</v>
      </c>
      <c r="Q331" s="3">
        <f t="shared" si="61"/>
        <v>0.97126502802530101</v>
      </c>
      <c r="R331" s="3">
        <f t="shared" si="62"/>
        <v>0</v>
      </c>
      <c r="S331" s="3">
        <f>MAX(0,MIN(S$60,$Q331-SUM($R331:R331)))</f>
        <v>0</v>
      </c>
      <c r="T331" s="3">
        <f>MAX(0,MIN(T$60,$Q331-SUM($R331:S331)))</f>
        <v>0.75</v>
      </c>
      <c r="U331" s="3">
        <f>MAX(0,MIN(U$60,$Q331-SUM($R331:T331)))</f>
        <v>0</v>
      </c>
      <c r="V331" s="3">
        <f>MAX(0,MIN(V$60,$Q331-SUM($R331:U331)))</f>
        <v>0.22126502802530101</v>
      </c>
      <c r="W331" s="3">
        <f>MAX(0,MIN(W$60,$Q331-SUM($R331:V331)))</f>
        <v>0</v>
      </c>
      <c r="X331" s="3">
        <f>MAX(0,MIN(X$60,$Q331-SUM($R331:W331)))</f>
        <v>0</v>
      </c>
      <c r="Z331" s="9">
        <f t="shared" si="63"/>
        <v>266</v>
      </c>
      <c r="AA331" s="3">
        <f t="shared" si="64"/>
        <v>0.97126502802530101</v>
      </c>
      <c r="AB331" s="3">
        <f t="shared" si="60"/>
        <v>0</v>
      </c>
      <c r="AC331" s="3">
        <f>MAX(0,MIN(AC$60,$AA331-SUM($AB331:AB331)))</f>
        <v>0.9</v>
      </c>
      <c r="AD331" s="3">
        <f>MAX(0,MIN(AD$60,$AA331-SUM($AB331:AC331)))</f>
        <v>7.1265028025300992E-2</v>
      </c>
      <c r="AE331" s="3">
        <f>MAX(0,MIN(AE$60,$AA331-SUM($AB331:AD331)))</f>
        <v>0</v>
      </c>
      <c r="AF331" s="3">
        <f>MAX(0,MIN(AF$60,$AA331-SUM($AB331:AE331)))</f>
        <v>0</v>
      </c>
      <c r="AG331" s="3">
        <f>MAX(0,MIN(AG$60,$AA331-SUM($AB331:AF331)))</f>
        <v>0</v>
      </c>
      <c r="AH331" s="3">
        <f>MAX(0,MIN(AH$60,$AA331-SUM($AB331:AG331)))</f>
        <v>0</v>
      </c>
    </row>
    <row r="332" spans="12:34" x14ac:dyDescent="0.25">
      <c r="L332" s="8">
        <f t="shared" si="65"/>
        <v>267</v>
      </c>
      <c r="M332" s="2">
        <v>6.0511339999999967</v>
      </c>
      <c r="N332" s="2">
        <v>1.3449365505924813</v>
      </c>
      <c r="P332" s="9">
        <f t="shared" si="59"/>
        <v>267</v>
      </c>
      <c r="Q332" s="3">
        <f t="shared" si="61"/>
        <v>0.96764070957059922</v>
      </c>
      <c r="R332" s="3">
        <f t="shared" si="62"/>
        <v>0</v>
      </c>
      <c r="S332" s="3">
        <f>MAX(0,MIN(S$60,$Q332-SUM($R332:R332)))</f>
        <v>0</v>
      </c>
      <c r="T332" s="3">
        <f>MAX(0,MIN(T$60,$Q332-SUM($R332:S332)))</f>
        <v>0.75</v>
      </c>
      <c r="U332" s="3">
        <f>MAX(0,MIN(U$60,$Q332-SUM($R332:T332)))</f>
        <v>0</v>
      </c>
      <c r="V332" s="3">
        <f>MAX(0,MIN(V$60,$Q332-SUM($R332:U332)))</f>
        <v>0.21764070957059922</v>
      </c>
      <c r="W332" s="3">
        <f>MAX(0,MIN(W$60,$Q332-SUM($R332:V332)))</f>
        <v>0</v>
      </c>
      <c r="X332" s="3">
        <f>MAX(0,MIN(X$60,$Q332-SUM($R332:W332)))</f>
        <v>0</v>
      </c>
      <c r="Z332" s="9">
        <f t="shared" si="63"/>
        <v>267</v>
      </c>
      <c r="AA332" s="3">
        <f t="shared" si="64"/>
        <v>0.96764070957059922</v>
      </c>
      <c r="AB332" s="3">
        <f t="shared" si="60"/>
        <v>0</v>
      </c>
      <c r="AC332" s="3">
        <f>MAX(0,MIN(AC$60,$AA332-SUM($AB332:AB332)))</f>
        <v>0.9</v>
      </c>
      <c r="AD332" s="3">
        <f>MAX(0,MIN(AD$60,$AA332-SUM($AB332:AC332)))</f>
        <v>6.76407095705992E-2</v>
      </c>
      <c r="AE332" s="3">
        <f>MAX(0,MIN(AE$60,$AA332-SUM($AB332:AD332)))</f>
        <v>0</v>
      </c>
      <c r="AF332" s="3">
        <f>MAX(0,MIN(AF$60,$AA332-SUM($AB332:AE332)))</f>
        <v>0</v>
      </c>
      <c r="AG332" s="3">
        <f>MAX(0,MIN(AG$60,$AA332-SUM($AB332:AF332)))</f>
        <v>0</v>
      </c>
      <c r="AH332" s="3">
        <f>MAX(0,MIN(AH$60,$AA332-SUM($AB332:AG332)))</f>
        <v>0</v>
      </c>
    </row>
    <row r="333" spans="12:34" x14ac:dyDescent="0.25">
      <c r="L333" s="8">
        <f t="shared" si="65"/>
        <v>268</v>
      </c>
      <c r="M333" s="2">
        <v>5.9130099999999928</v>
      </c>
      <c r="N333" s="2">
        <v>1.349915930960657</v>
      </c>
      <c r="P333" s="9">
        <f t="shared" si="59"/>
        <v>268</v>
      </c>
      <c r="Q333" s="3">
        <f t="shared" si="61"/>
        <v>0.94154440751996704</v>
      </c>
      <c r="R333" s="3">
        <f t="shared" si="62"/>
        <v>0</v>
      </c>
      <c r="S333" s="3">
        <f>MAX(0,MIN(S$60,$Q333-SUM($R333:R333)))</f>
        <v>0</v>
      </c>
      <c r="T333" s="3">
        <f>MAX(0,MIN(T$60,$Q333-SUM($R333:S333)))</f>
        <v>0.75</v>
      </c>
      <c r="U333" s="3">
        <f>MAX(0,MIN(U$60,$Q333-SUM($R333:T333)))</f>
        <v>0</v>
      </c>
      <c r="V333" s="3">
        <f>MAX(0,MIN(V$60,$Q333-SUM($R333:U333)))</f>
        <v>0.19154440751996704</v>
      </c>
      <c r="W333" s="3">
        <f>MAX(0,MIN(W$60,$Q333-SUM($R333:V333)))</f>
        <v>0</v>
      </c>
      <c r="X333" s="3">
        <f>MAX(0,MIN(X$60,$Q333-SUM($R333:W333)))</f>
        <v>0</v>
      </c>
      <c r="Z333" s="9">
        <f t="shared" si="63"/>
        <v>268</v>
      </c>
      <c r="AA333" s="3">
        <f t="shared" si="64"/>
        <v>0.94154440751996704</v>
      </c>
      <c r="AB333" s="3">
        <f t="shared" si="60"/>
        <v>0</v>
      </c>
      <c r="AC333" s="3">
        <f>MAX(0,MIN(AC$60,$AA333-SUM($AB333:AB333)))</f>
        <v>0.9</v>
      </c>
      <c r="AD333" s="3">
        <f>MAX(0,MIN(AD$60,$AA333-SUM($AB333:AC333)))</f>
        <v>4.1544407519967019E-2</v>
      </c>
      <c r="AE333" s="3">
        <f>MAX(0,MIN(AE$60,$AA333-SUM($AB333:AD333)))</f>
        <v>0</v>
      </c>
      <c r="AF333" s="3">
        <f>MAX(0,MIN(AF$60,$AA333-SUM($AB333:AE333)))</f>
        <v>0</v>
      </c>
      <c r="AG333" s="3">
        <f>MAX(0,MIN(AG$60,$AA333-SUM($AB333:AF333)))</f>
        <v>0</v>
      </c>
      <c r="AH333" s="3">
        <f>MAX(0,MIN(AH$60,$AA333-SUM($AB333:AG333)))</f>
        <v>0</v>
      </c>
    </row>
    <row r="334" spans="12:34" x14ac:dyDescent="0.25">
      <c r="L334" s="8">
        <f t="shared" si="65"/>
        <v>269</v>
      </c>
      <c r="M334" s="2">
        <v>5.7710500000000016</v>
      </c>
      <c r="N334" s="2">
        <v>1.3566394142494416</v>
      </c>
      <c r="P334" s="9">
        <f t="shared" si="59"/>
        <v>269</v>
      </c>
      <c r="Q334" s="3">
        <f t="shared" si="61"/>
        <v>0.91472335513871972</v>
      </c>
      <c r="R334" s="3">
        <f t="shared" si="62"/>
        <v>0</v>
      </c>
      <c r="S334" s="3">
        <f>MAX(0,MIN(S$60,$Q334-SUM($R334:R334)))</f>
        <v>0</v>
      </c>
      <c r="T334" s="3">
        <f>MAX(0,MIN(T$60,$Q334-SUM($R334:S334)))</f>
        <v>0.75</v>
      </c>
      <c r="U334" s="3">
        <f>MAX(0,MIN(U$60,$Q334-SUM($R334:T334)))</f>
        <v>0</v>
      </c>
      <c r="V334" s="3">
        <f>MAX(0,MIN(V$60,$Q334-SUM($R334:U334)))</f>
        <v>0.16472335513871972</v>
      </c>
      <c r="W334" s="3">
        <f>MAX(0,MIN(W$60,$Q334-SUM($R334:V334)))</f>
        <v>0</v>
      </c>
      <c r="X334" s="3">
        <f>MAX(0,MIN(X$60,$Q334-SUM($R334:W334)))</f>
        <v>0</v>
      </c>
      <c r="Z334" s="9">
        <f t="shared" si="63"/>
        <v>269</v>
      </c>
      <c r="AA334" s="3">
        <f t="shared" si="64"/>
        <v>0.91472335513871972</v>
      </c>
      <c r="AB334" s="3">
        <f t="shared" si="60"/>
        <v>0</v>
      </c>
      <c r="AC334" s="3">
        <f>MAX(0,MIN(AC$60,$AA334-SUM($AB334:AB334)))</f>
        <v>0.9</v>
      </c>
      <c r="AD334" s="3">
        <f>MAX(0,MIN(AD$60,$AA334-SUM($AB334:AC334)))</f>
        <v>1.4723355138719696E-2</v>
      </c>
      <c r="AE334" s="3">
        <f>MAX(0,MIN(AE$60,$AA334-SUM($AB334:AD334)))</f>
        <v>0</v>
      </c>
      <c r="AF334" s="3">
        <f>MAX(0,MIN(AF$60,$AA334-SUM($AB334:AE334)))</f>
        <v>0</v>
      </c>
      <c r="AG334" s="3">
        <f>MAX(0,MIN(AG$60,$AA334-SUM($AB334:AF334)))</f>
        <v>0</v>
      </c>
      <c r="AH334" s="3">
        <f>MAX(0,MIN(AH$60,$AA334-SUM($AB334:AG334)))</f>
        <v>0</v>
      </c>
    </row>
    <row r="335" spans="12:34" x14ac:dyDescent="0.25">
      <c r="L335" s="8">
        <f t="shared" si="65"/>
        <v>270</v>
      </c>
      <c r="M335" s="2">
        <v>5.5600269999999972</v>
      </c>
      <c r="N335" s="2">
        <v>1.373477028479557</v>
      </c>
      <c r="P335" s="9">
        <f t="shared" si="59"/>
        <v>270</v>
      </c>
      <c r="Q335" s="3">
        <f t="shared" si="61"/>
        <v>0.87485396279828254</v>
      </c>
      <c r="R335" s="3">
        <f t="shared" si="62"/>
        <v>0</v>
      </c>
      <c r="S335" s="3">
        <f>MAX(0,MIN(S$60,$Q335-SUM($R335:R335)))</f>
        <v>0</v>
      </c>
      <c r="T335" s="3">
        <f>MAX(0,MIN(T$60,$Q335-SUM($R335:S335)))</f>
        <v>0.75</v>
      </c>
      <c r="U335" s="3">
        <f>MAX(0,MIN(U$60,$Q335-SUM($R335:T335)))</f>
        <v>0</v>
      </c>
      <c r="V335" s="3">
        <f>MAX(0,MIN(V$60,$Q335-SUM($R335:U335)))</f>
        <v>0.12485396279828254</v>
      </c>
      <c r="W335" s="3">
        <f>MAX(0,MIN(W$60,$Q335-SUM($R335:V335)))</f>
        <v>0</v>
      </c>
      <c r="X335" s="3">
        <f>MAX(0,MIN(X$60,$Q335-SUM($R335:W335)))</f>
        <v>0</v>
      </c>
      <c r="Z335" s="9">
        <f t="shared" si="63"/>
        <v>270</v>
      </c>
      <c r="AA335" s="3">
        <f t="shared" si="64"/>
        <v>0.87485396279828254</v>
      </c>
      <c r="AB335" s="3">
        <f t="shared" si="60"/>
        <v>0</v>
      </c>
      <c r="AC335" s="3">
        <f>MAX(0,MIN(AC$60,$AA335-SUM($AB335:AB335)))</f>
        <v>0.87485396279828254</v>
      </c>
      <c r="AD335" s="3">
        <f>MAX(0,MIN(AD$60,$AA335-SUM($AB335:AC335)))</f>
        <v>0</v>
      </c>
      <c r="AE335" s="3">
        <f>MAX(0,MIN(AE$60,$AA335-SUM($AB335:AD335)))</f>
        <v>0</v>
      </c>
      <c r="AF335" s="3">
        <f>MAX(0,MIN(AF$60,$AA335-SUM($AB335:AE335)))</f>
        <v>0</v>
      </c>
      <c r="AG335" s="3">
        <f>MAX(0,MIN(AG$60,$AA335-SUM($AB335:AF335)))</f>
        <v>0</v>
      </c>
      <c r="AH335" s="3">
        <f>MAX(0,MIN(AH$60,$AA335-SUM($AB335:AG335)))</f>
        <v>0</v>
      </c>
    </row>
    <row r="336" spans="12:34" x14ac:dyDescent="0.25">
      <c r="L336" s="8">
        <f t="shared" si="65"/>
        <v>271</v>
      </c>
      <c r="M336" s="2">
        <v>5.3873729999999975</v>
      </c>
      <c r="N336" s="2">
        <v>1.3855407740808952</v>
      </c>
      <c r="P336" s="9">
        <f t="shared" si="59"/>
        <v>271</v>
      </c>
      <c r="Q336" s="3">
        <f t="shared" si="61"/>
        <v>0.84223377416886458</v>
      </c>
      <c r="R336" s="3">
        <f t="shared" si="62"/>
        <v>0</v>
      </c>
      <c r="S336" s="3">
        <f>MAX(0,MIN(S$60,$Q336-SUM($R336:R336)))</f>
        <v>0</v>
      </c>
      <c r="T336" s="3">
        <f>MAX(0,MIN(T$60,$Q336-SUM($R336:S336)))</f>
        <v>0.75</v>
      </c>
      <c r="U336" s="3">
        <f>MAX(0,MIN(U$60,$Q336-SUM($R336:T336)))</f>
        <v>0</v>
      </c>
      <c r="V336" s="3">
        <f>MAX(0,MIN(V$60,$Q336-SUM($R336:U336)))</f>
        <v>9.223377416886458E-2</v>
      </c>
      <c r="W336" s="3">
        <f>MAX(0,MIN(W$60,$Q336-SUM($R336:V336)))</f>
        <v>0</v>
      </c>
      <c r="X336" s="3">
        <f>MAX(0,MIN(X$60,$Q336-SUM($R336:W336)))</f>
        <v>0</v>
      </c>
      <c r="Z336" s="9">
        <f t="shared" si="63"/>
        <v>271</v>
      </c>
      <c r="AA336" s="3">
        <f t="shared" si="64"/>
        <v>0.84223377416886458</v>
      </c>
      <c r="AB336" s="3">
        <f t="shared" si="60"/>
        <v>0</v>
      </c>
      <c r="AC336" s="3">
        <f>MAX(0,MIN(AC$60,$AA336-SUM($AB336:AB336)))</f>
        <v>0.84223377416886458</v>
      </c>
      <c r="AD336" s="3">
        <f>MAX(0,MIN(AD$60,$AA336-SUM($AB336:AC336)))</f>
        <v>0</v>
      </c>
      <c r="AE336" s="3">
        <f>MAX(0,MIN(AE$60,$AA336-SUM($AB336:AD336)))</f>
        <v>0</v>
      </c>
      <c r="AF336" s="3">
        <f>MAX(0,MIN(AF$60,$AA336-SUM($AB336:AE336)))</f>
        <v>0</v>
      </c>
      <c r="AG336" s="3">
        <f>MAX(0,MIN(AG$60,$AA336-SUM($AB336:AF336)))</f>
        <v>0</v>
      </c>
      <c r="AH336" s="3">
        <f>MAX(0,MIN(AH$60,$AA336-SUM($AB336:AG336)))</f>
        <v>0</v>
      </c>
    </row>
    <row r="337" spans="12:34" x14ac:dyDescent="0.25">
      <c r="L337" s="8">
        <f t="shared" si="65"/>
        <v>272</v>
      </c>
      <c r="M337" s="2">
        <v>5.1303100000000033</v>
      </c>
      <c r="N337" s="2">
        <v>1.4424224008369018</v>
      </c>
      <c r="P337" s="9">
        <f t="shared" si="59"/>
        <v>272</v>
      </c>
      <c r="Q337" s="3">
        <f t="shared" si="61"/>
        <v>0.79366586639004744</v>
      </c>
      <c r="R337" s="3">
        <f t="shared" si="62"/>
        <v>0</v>
      </c>
      <c r="S337" s="3">
        <f>MAX(0,MIN(S$60,$Q337-SUM($R337:R337)))</f>
        <v>0</v>
      </c>
      <c r="T337" s="3">
        <f>MAX(0,MIN(T$60,$Q337-SUM($R337:S337)))</f>
        <v>0.75</v>
      </c>
      <c r="U337" s="3">
        <f>MAX(0,MIN(U$60,$Q337-SUM($R337:T337)))</f>
        <v>0</v>
      </c>
      <c r="V337" s="3">
        <f>MAX(0,MIN(V$60,$Q337-SUM($R337:U337)))</f>
        <v>4.3665866390047436E-2</v>
      </c>
      <c r="W337" s="3">
        <f>MAX(0,MIN(W$60,$Q337-SUM($R337:V337)))</f>
        <v>0</v>
      </c>
      <c r="X337" s="3">
        <f>MAX(0,MIN(X$60,$Q337-SUM($R337:W337)))</f>
        <v>0</v>
      </c>
      <c r="Z337" s="9">
        <f t="shared" si="63"/>
        <v>272</v>
      </c>
      <c r="AA337" s="3">
        <f t="shared" si="64"/>
        <v>0.79366586639004744</v>
      </c>
      <c r="AB337" s="3">
        <f t="shared" si="60"/>
        <v>0</v>
      </c>
      <c r="AC337" s="3">
        <f>MAX(0,MIN(AC$60,$AA337-SUM($AB337:AB337)))</f>
        <v>0.79366586639004744</v>
      </c>
      <c r="AD337" s="3">
        <f>MAX(0,MIN(AD$60,$AA337-SUM($AB337:AC337)))</f>
        <v>0</v>
      </c>
      <c r="AE337" s="3">
        <f>MAX(0,MIN(AE$60,$AA337-SUM($AB337:AD337)))</f>
        <v>0</v>
      </c>
      <c r="AF337" s="3">
        <f>MAX(0,MIN(AF$60,$AA337-SUM($AB337:AE337)))</f>
        <v>0</v>
      </c>
      <c r="AG337" s="3">
        <f>MAX(0,MIN(AG$60,$AA337-SUM($AB337:AF337)))</f>
        <v>0</v>
      </c>
      <c r="AH337" s="3">
        <f>MAX(0,MIN(AH$60,$AA337-SUM($AB337:AG337)))</f>
        <v>0</v>
      </c>
    </row>
    <row r="338" spans="12:34" x14ac:dyDescent="0.25">
      <c r="L338" s="8">
        <f t="shared" si="65"/>
        <v>273</v>
      </c>
      <c r="M338" s="2">
        <v>4.5547950000000048</v>
      </c>
      <c r="N338" s="2">
        <v>1.4467602718698462</v>
      </c>
      <c r="P338" s="9">
        <f t="shared" si="59"/>
        <v>273</v>
      </c>
      <c r="Q338" s="3">
        <f t="shared" si="61"/>
        <v>0.68493158940220189</v>
      </c>
      <c r="R338" s="3">
        <f t="shared" si="62"/>
        <v>0</v>
      </c>
      <c r="S338" s="3">
        <f>MAX(0,MIN(S$60,$Q338-SUM($R338:R338)))</f>
        <v>0</v>
      </c>
      <c r="T338" s="3">
        <f>MAX(0,MIN(T$60,$Q338-SUM($R338:S338)))</f>
        <v>0.68493158940220189</v>
      </c>
      <c r="U338" s="3">
        <f>MAX(0,MIN(U$60,$Q338-SUM($R338:T338)))</f>
        <v>0</v>
      </c>
      <c r="V338" s="3">
        <f>MAX(0,MIN(V$60,$Q338-SUM($R338:U338)))</f>
        <v>0</v>
      </c>
      <c r="W338" s="3">
        <f>MAX(0,MIN(W$60,$Q338-SUM($R338:V338)))</f>
        <v>0</v>
      </c>
      <c r="X338" s="3">
        <f>MAX(0,MIN(X$60,$Q338-SUM($R338:W338)))</f>
        <v>0</v>
      </c>
      <c r="Z338" s="9">
        <f t="shared" si="63"/>
        <v>273</v>
      </c>
      <c r="AA338" s="3">
        <f t="shared" si="64"/>
        <v>0.68493158940220189</v>
      </c>
      <c r="AB338" s="3">
        <f t="shared" si="60"/>
        <v>0</v>
      </c>
      <c r="AC338" s="3">
        <f>MAX(0,MIN(AC$60,$AA338-SUM($AB338:AB338)))</f>
        <v>0.68493158940220189</v>
      </c>
      <c r="AD338" s="3">
        <f>MAX(0,MIN(AD$60,$AA338-SUM($AB338:AC338)))</f>
        <v>0</v>
      </c>
      <c r="AE338" s="3">
        <f>MAX(0,MIN(AE$60,$AA338-SUM($AB338:AD338)))</f>
        <v>0</v>
      </c>
      <c r="AF338" s="3">
        <f>MAX(0,MIN(AF$60,$AA338-SUM($AB338:AE338)))</f>
        <v>0</v>
      </c>
      <c r="AG338" s="3">
        <f>MAX(0,MIN(AG$60,$AA338-SUM($AB338:AF338)))</f>
        <v>0</v>
      </c>
      <c r="AH338" s="3">
        <f>MAX(0,MIN(AH$60,$AA338-SUM($AB338:AG338)))</f>
        <v>0</v>
      </c>
    </row>
    <row r="339" spans="12:34" x14ac:dyDescent="0.25">
      <c r="L339" s="8">
        <f t="shared" si="65"/>
        <v>274</v>
      </c>
      <c r="M339" s="2">
        <v>4.5547950000000048</v>
      </c>
      <c r="N339" s="2">
        <v>1.4655800416995592</v>
      </c>
      <c r="P339" s="9">
        <f t="shared" si="59"/>
        <v>274</v>
      </c>
      <c r="Q339" s="3">
        <f t="shared" si="61"/>
        <v>0.68493158940220189</v>
      </c>
      <c r="R339" s="3">
        <f t="shared" si="62"/>
        <v>0</v>
      </c>
      <c r="S339" s="3">
        <f>MAX(0,MIN(S$60,$Q339-SUM($R339:R339)))</f>
        <v>0</v>
      </c>
      <c r="T339" s="3">
        <f>MAX(0,MIN(T$60,$Q339-SUM($R339:S339)))</f>
        <v>0.68493158940220189</v>
      </c>
      <c r="U339" s="3">
        <f>MAX(0,MIN(U$60,$Q339-SUM($R339:T339)))</f>
        <v>0</v>
      </c>
      <c r="V339" s="3">
        <f>MAX(0,MIN(V$60,$Q339-SUM($R339:U339)))</f>
        <v>0</v>
      </c>
      <c r="W339" s="3">
        <f>MAX(0,MIN(W$60,$Q339-SUM($R339:V339)))</f>
        <v>0</v>
      </c>
      <c r="X339" s="3">
        <f>MAX(0,MIN(X$60,$Q339-SUM($R339:W339)))</f>
        <v>0</v>
      </c>
      <c r="Z339" s="9">
        <f t="shared" si="63"/>
        <v>274</v>
      </c>
      <c r="AA339" s="3">
        <f t="shared" si="64"/>
        <v>0.68493158940220189</v>
      </c>
      <c r="AB339" s="3">
        <f t="shared" si="60"/>
        <v>0</v>
      </c>
      <c r="AC339" s="3">
        <f>MAX(0,MIN(AC$60,$AA339-SUM($AB339:AB339)))</f>
        <v>0.68493158940220189</v>
      </c>
      <c r="AD339" s="3">
        <f>MAX(0,MIN(AD$60,$AA339-SUM($AB339:AC339)))</f>
        <v>0</v>
      </c>
      <c r="AE339" s="3">
        <f>MAX(0,MIN(AE$60,$AA339-SUM($AB339:AD339)))</f>
        <v>0</v>
      </c>
      <c r="AF339" s="3">
        <f>MAX(0,MIN(AF$60,$AA339-SUM($AB339:AE339)))</f>
        <v>0</v>
      </c>
      <c r="AG339" s="3">
        <f>MAX(0,MIN(AG$60,$AA339-SUM($AB339:AF339)))</f>
        <v>0</v>
      </c>
      <c r="AH339" s="3">
        <f>MAX(0,MIN(AH$60,$AA339-SUM($AB339:AG339)))</f>
        <v>0</v>
      </c>
    </row>
    <row r="340" spans="12:34" x14ac:dyDescent="0.25">
      <c r="L340" s="8">
        <f t="shared" si="65"/>
        <v>275</v>
      </c>
      <c r="M340" s="2">
        <v>4.5547950000000048</v>
      </c>
      <c r="N340" s="2">
        <v>1.477856756930243</v>
      </c>
      <c r="P340" s="9">
        <f t="shared" si="59"/>
        <v>275</v>
      </c>
      <c r="Q340" s="3">
        <f t="shared" si="61"/>
        <v>0.68493158940220189</v>
      </c>
      <c r="R340" s="3">
        <f t="shared" si="62"/>
        <v>0</v>
      </c>
      <c r="S340" s="3">
        <f>MAX(0,MIN(S$60,$Q340-SUM($R340:R340)))</f>
        <v>0</v>
      </c>
      <c r="T340" s="3">
        <f>MAX(0,MIN(T$60,$Q340-SUM($R340:S340)))</f>
        <v>0.68493158940220189</v>
      </c>
      <c r="U340" s="3">
        <f>MAX(0,MIN(U$60,$Q340-SUM($R340:T340)))</f>
        <v>0</v>
      </c>
      <c r="V340" s="3">
        <f>MAX(0,MIN(V$60,$Q340-SUM($R340:U340)))</f>
        <v>0</v>
      </c>
      <c r="W340" s="3">
        <f>MAX(0,MIN(W$60,$Q340-SUM($R340:V340)))</f>
        <v>0</v>
      </c>
      <c r="X340" s="3">
        <f>MAX(0,MIN(X$60,$Q340-SUM($R340:W340)))</f>
        <v>0</v>
      </c>
      <c r="Z340" s="9">
        <f t="shared" si="63"/>
        <v>275</v>
      </c>
      <c r="AA340" s="3">
        <f t="shared" si="64"/>
        <v>0.68493158940220189</v>
      </c>
      <c r="AB340" s="3">
        <f t="shared" si="60"/>
        <v>0</v>
      </c>
      <c r="AC340" s="3">
        <f>MAX(0,MIN(AC$60,$AA340-SUM($AB340:AB340)))</f>
        <v>0.68493158940220189</v>
      </c>
      <c r="AD340" s="3">
        <f>MAX(0,MIN(AD$60,$AA340-SUM($AB340:AC340)))</f>
        <v>0</v>
      </c>
      <c r="AE340" s="3">
        <f>MAX(0,MIN(AE$60,$AA340-SUM($AB340:AD340)))</f>
        <v>0</v>
      </c>
      <c r="AF340" s="3">
        <f>MAX(0,MIN(AF$60,$AA340-SUM($AB340:AE340)))</f>
        <v>0</v>
      </c>
      <c r="AG340" s="3">
        <f>MAX(0,MIN(AG$60,$AA340-SUM($AB340:AF340)))</f>
        <v>0</v>
      </c>
      <c r="AH340" s="3">
        <f>MAX(0,MIN(AH$60,$AA340-SUM($AB340:AG340)))</f>
        <v>0</v>
      </c>
    </row>
    <row r="341" spans="12:34" x14ac:dyDescent="0.25">
      <c r="L341" s="8">
        <f t="shared" si="65"/>
        <v>276</v>
      </c>
      <c r="M341" s="2">
        <v>4.5547950000000048</v>
      </c>
      <c r="N341" s="2">
        <v>1.5268878545296722</v>
      </c>
      <c r="P341" s="9">
        <f t="shared" si="59"/>
        <v>276</v>
      </c>
      <c r="Q341" s="3">
        <f t="shared" si="61"/>
        <v>0.68493158940220189</v>
      </c>
      <c r="R341" s="3">
        <f t="shared" si="62"/>
        <v>0</v>
      </c>
      <c r="S341" s="3">
        <f>MAX(0,MIN(S$60,$Q341-SUM($R341:R341)))</f>
        <v>0</v>
      </c>
      <c r="T341" s="3">
        <f>MAX(0,MIN(T$60,$Q341-SUM($R341:S341)))</f>
        <v>0.68493158940220189</v>
      </c>
      <c r="U341" s="3">
        <f>MAX(0,MIN(U$60,$Q341-SUM($R341:T341)))</f>
        <v>0</v>
      </c>
      <c r="V341" s="3">
        <f>MAX(0,MIN(V$60,$Q341-SUM($R341:U341)))</f>
        <v>0</v>
      </c>
      <c r="W341" s="3">
        <f>MAX(0,MIN(W$60,$Q341-SUM($R341:V341)))</f>
        <v>0</v>
      </c>
      <c r="X341" s="3">
        <f>MAX(0,MIN(X$60,$Q341-SUM($R341:W341)))</f>
        <v>0</v>
      </c>
      <c r="Z341" s="9">
        <f t="shared" si="63"/>
        <v>276</v>
      </c>
      <c r="AA341" s="3">
        <f t="shared" si="64"/>
        <v>0.68493158940220189</v>
      </c>
      <c r="AB341" s="3">
        <f t="shared" si="60"/>
        <v>0</v>
      </c>
      <c r="AC341" s="3">
        <f>MAX(0,MIN(AC$60,$AA341-SUM($AB341:AB341)))</f>
        <v>0.68493158940220189</v>
      </c>
      <c r="AD341" s="3">
        <f>MAX(0,MIN(AD$60,$AA341-SUM($AB341:AC341)))</f>
        <v>0</v>
      </c>
      <c r="AE341" s="3">
        <f>MAX(0,MIN(AE$60,$AA341-SUM($AB341:AD341)))</f>
        <v>0</v>
      </c>
      <c r="AF341" s="3">
        <f>MAX(0,MIN(AF$60,$AA341-SUM($AB341:AE341)))</f>
        <v>0</v>
      </c>
      <c r="AG341" s="3">
        <f>MAX(0,MIN(AG$60,$AA341-SUM($AB341:AF341)))</f>
        <v>0</v>
      </c>
      <c r="AH341" s="3">
        <f>MAX(0,MIN(AH$60,$AA341-SUM($AB341:AG341)))</f>
        <v>0</v>
      </c>
    </row>
    <row r="342" spans="12:34" x14ac:dyDescent="0.25">
      <c r="L342" s="8">
        <f t="shared" si="65"/>
        <v>277</v>
      </c>
      <c r="M342" s="2">
        <v>4.5547950000000048</v>
      </c>
      <c r="N342" s="2">
        <v>1.5410298730751297</v>
      </c>
      <c r="P342" s="9">
        <f t="shared" si="59"/>
        <v>277</v>
      </c>
      <c r="Q342" s="3">
        <f t="shared" si="61"/>
        <v>0.68493158940220189</v>
      </c>
      <c r="R342" s="3">
        <f t="shared" si="62"/>
        <v>0</v>
      </c>
      <c r="S342" s="3">
        <f>MAX(0,MIN(S$60,$Q342-SUM($R342:R342)))</f>
        <v>0</v>
      </c>
      <c r="T342" s="3">
        <f>MAX(0,MIN(T$60,$Q342-SUM($R342:S342)))</f>
        <v>0.68493158940220189</v>
      </c>
      <c r="U342" s="3">
        <f>MAX(0,MIN(U$60,$Q342-SUM($R342:T342)))</f>
        <v>0</v>
      </c>
      <c r="V342" s="3">
        <f>MAX(0,MIN(V$60,$Q342-SUM($R342:U342)))</f>
        <v>0</v>
      </c>
      <c r="W342" s="3">
        <f>MAX(0,MIN(W$60,$Q342-SUM($R342:V342)))</f>
        <v>0</v>
      </c>
      <c r="X342" s="3">
        <f>MAX(0,MIN(X$60,$Q342-SUM($R342:W342)))</f>
        <v>0</v>
      </c>
      <c r="Z342" s="9">
        <f t="shared" si="63"/>
        <v>277</v>
      </c>
      <c r="AA342" s="3">
        <f t="shared" si="64"/>
        <v>0.68493158940220189</v>
      </c>
      <c r="AB342" s="3">
        <f t="shared" si="60"/>
        <v>0</v>
      </c>
      <c r="AC342" s="3">
        <f>MAX(0,MIN(AC$60,$AA342-SUM($AB342:AB342)))</f>
        <v>0.68493158940220189</v>
      </c>
      <c r="AD342" s="3">
        <f>MAX(0,MIN(AD$60,$AA342-SUM($AB342:AC342)))</f>
        <v>0</v>
      </c>
      <c r="AE342" s="3">
        <f>MAX(0,MIN(AE$60,$AA342-SUM($AB342:AD342)))</f>
        <v>0</v>
      </c>
      <c r="AF342" s="3">
        <f>MAX(0,MIN(AF$60,$AA342-SUM($AB342:AE342)))</f>
        <v>0</v>
      </c>
      <c r="AG342" s="3">
        <f>MAX(0,MIN(AG$60,$AA342-SUM($AB342:AF342)))</f>
        <v>0</v>
      </c>
      <c r="AH342" s="3">
        <f>MAX(0,MIN(AH$60,$AA342-SUM($AB342:AG342)))</f>
        <v>0</v>
      </c>
    </row>
    <row r="343" spans="12:34" x14ac:dyDescent="0.25">
      <c r="L343" s="8">
        <f t="shared" si="65"/>
        <v>278</v>
      </c>
      <c r="M343" s="2">
        <v>4.5547950000000048</v>
      </c>
      <c r="N343" s="2">
        <v>1.5454756670227596</v>
      </c>
      <c r="P343" s="9">
        <f t="shared" si="59"/>
        <v>278</v>
      </c>
      <c r="Q343" s="3">
        <f t="shared" si="61"/>
        <v>0.68493158940220189</v>
      </c>
      <c r="R343" s="3">
        <f t="shared" si="62"/>
        <v>0</v>
      </c>
      <c r="S343" s="3">
        <f>MAX(0,MIN(S$60,$Q343-SUM($R343:R343)))</f>
        <v>0</v>
      </c>
      <c r="T343" s="3">
        <f>MAX(0,MIN(T$60,$Q343-SUM($R343:S343)))</f>
        <v>0.68493158940220189</v>
      </c>
      <c r="U343" s="3">
        <f>MAX(0,MIN(U$60,$Q343-SUM($R343:T343)))</f>
        <v>0</v>
      </c>
      <c r="V343" s="3">
        <f>MAX(0,MIN(V$60,$Q343-SUM($R343:U343)))</f>
        <v>0</v>
      </c>
      <c r="W343" s="3">
        <f>MAX(0,MIN(W$60,$Q343-SUM($R343:V343)))</f>
        <v>0</v>
      </c>
      <c r="X343" s="3">
        <f>MAX(0,MIN(X$60,$Q343-SUM($R343:W343)))</f>
        <v>0</v>
      </c>
      <c r="Z343" s="9">
        <f t="shared" si="63"/>
        <v>278</v>
      </c>
      <c r="AA343" s="3">
        <f t="shared" si="64"/>
        <v>0.68493158940220189</v>
      </c>
      <c r="AB343" s="3">
        <f t="shared" si="60"/>
        <v>0</v>
      </c>
      <c r="AC343" s="3">
        <f>MAX(0,MIN(AC$60,$AA343-SUM($AB343:AB343)))</f>
        <v>0.68493158940220189</v>
      </c>
      <c r="AD343" s="3">
        <f>MAX(0,MIN(AD$60,$AA343-SUM($AB343:AC343)))</f>
        <v>0</v>
      </c>
      <c r="AE343" s="3">
        <f>MAX(0,MIN(AE$60,$AA343-SUM($AB343:AD343)))</f>
        <v>0</v>
      </c>
      <c r="AF343" s="3">
        <f>MAX(0,MIN(AF$60,$AA343-SUM($AB343:AE343)))</f>
        <v>0</v>
      </c>
      <c r="AG343" s="3">
        <f>MAX(0,MIN(AG$60,$AA343-SUM($AB343:AF343)))</f>
        <v>0</v>
      </c>
      <c r="AH343" s="3">
        <f>MAX(0,MIN(AH$60,$AA343-SUM($AB343:AG343)))</f>
        <v>0</v>
      </c>
    </row>
    <row r="344" spans="12:34" x14ac:dyDescent="0.25">
      <c r="L344" s="8">
        <f t="shared" si="65"/>
        <v>279</v>
      </c>
      <c r="M344" s="2">
        <v>4.5547950000000048</v>
      </c>
      <c r="N344" s="2">
        <v>1.5490337863759882</v>
      </c>
      <c r="P344" s="9">
        <f t="shared" si="59"/>
        <v>279</v>
      </c>
      <c r="Q344" s="3">
        <f t="shared" si="61"/>
        <v>0.68493158940220189</v>
      </c>
      <c r="R344" s="3">
        <f t="shared" si="62"/>
        <v>0</v>
      </c>
      <c r="S344" s="3">
        <f>MAX(0,MIN(S$60,$Q344-SUM($R344:R344)))</f>
        <v>0</v>
      </c>
      <c r="T344" s="3">
        <f>MAX(0,MIN(T$60,$Q344-SUM($R344:S344)))</f>
        <v>0.68493158940220189</v>
      </c>
      <c r="U344" s="3">
        <f>MAX(0,MIN(U$60,$Q344-SUM($R344:T344)))</f>
        <v>0</v>
      </c>
      <c r="V344" s="3">
        <f>MAX(0,MIN(V$60,$Q344-SUM($R344:U344)))</f>
        <v>0</v>
      </c>
      <c r="W344" s="3">
        <f>MAX(0,MIN(W$60,$Q344-SUM($R344:V344)))</f>
        <v>0</v>
      </c>
      <c r="X344" s="3">
        <f>MAX(0,MIN(X$60,$Q344-SUM($R344:W344)))</f>
        <v>0</v>
      </c>
      <c r="Z344" s="9">
        <f t="shared" si="63"/>
        <v>279</v>
      </c>
      <c r="AA344" s="3">
        <f t="shared" si="64"/>
        <v>0.68493158940220189</v>
      </c>
      <c r="AB344" s="3">
        <f t="shared" si="60"/>
        <v>0</v>
      </c>
      <c r="AC344" s="3">
        <f>MAX(0,MIN(AC$60,$AA344-SUM($AB344:AB344)))</f>
        <v>0.68493158940220189</v>
      </c>
      <c r="AD344" s="3">
        <f>MAX(0,MIN(AD$60,$AA344-SUM($AB344:AC344)))</f>
        <v>0</v>
      </c>
      <c r="AE344" s="3">
        <f>MAX(0,MIN(AE$60,$AA344-SUM($AB344:AD344)))</f>
        <v>0</v>
      </c>
      <c r="AF344" s="3">
        <f>MAX(0,MIN(AF$60,$AA344-SUM($AB344:AE344)))</f>
        <v>0</v>
      </c>
      <c r="AG344" s="3">
        <f>MAX(0,MIN(AG$60,$AA344-SUM($AB344:AF344)))</f>
        <v>0</v>
      </c>
      <c r="AH344" s="3">
        <f>MAX(0,MIN(AH$60,$AA344-SUM($AB344:AG344)))</f>
        <v>0</v>
      </c>
    </row>
    <row r="345" spans="12:34" x14ac:dyDescent="0.25">
      <c r="L345" s="8">
        <f t="shared" si="65"/>
        <v>280</v>
      </c>
      <c r="M345" s="2">
        <v>4.5547950000000048</v>
      </c>
      <c r="N345" s="2">
        <v>1.5533201805147188</v>
      </c>
      <c r="P345" s="9">
        <f t="shared" si="59"/>
        <v>280</v>
      </c>
      <c r="Q345" s="3">
        <f t="shared" si="61"/>
        <v>0.68493158940220189</v>
      </c>
      <c r="R345" s="3">
        <f t="shared" si="62"/>
        <v>0</v>
      </c>
      <c r="S345" s="3">
        <f>MAX(0,MIN(S$60,$Q345-SUM($R345:R345)))</f>
        <v>0</v>
      </c>
      <c r="T345" s="3">
        <f>MAX(0,MIN(T$60,$Q345-SUM($R345:S345)))</f>
        <v>0.68493158940220189</v>
      </c>
      <c r="U345" s="3">
        <f>MAX(0,MIN(U$60,$Q345-SUM($R345:T345)))</f>
        <v>0</v>
      </c>
      <c r="V345" s="3">
        <f>MAX(0,MIN(V$60,$Q345-SUM($R345:U345)))</f>
        <v>0</v>
      </c>
      <c r="W345" s="3">
        <f>MAX(0,MIN(W$60,$Q345-SUM($R345:V345)))</f>
        <v>0</v>
      </c>
      <c r="X345" s="3">
        <f>MAX(0,MIN(X$60,$Q345-SUM($R345:W345)))</f>
        <v>0</v>
      </c>
      <c r="Z345" s="9">
        <f t="shared" si="63"/>
        <v>280</v>
      </c>
      <c r="AA345" s="3">
        <f t="shared" si="64"/>
        <v>0.68493158940220189</v>
      </c>
      <c r="AB345" s="3">
        <f t="shared" si="60"/>
        <v>0</v>
      </c>
      <c r="AC345" s="3">
        <f>MAX(0,MIN(AC$60,$AA345-SUM($AB345:AB345)))</f>
        <v>0.68493158940220189</v>
      </c>
      <c r="AD345" s="3">
        <f>MAX(0,MIN(AD$60,$AA345-SUM($AB345:AC345)))</f>
        <v>0</v>
      </c>
      <c r="AE345" s="3">
        <f>MAX(0,MIN(AE$60,$AA345-SUM($AB345:AD345)))</f>
        <v>0</v>
      </c>
      <c r="AF345" s="3">
        <f>MAX(0,MIN(AF$60,$AA345-SUM($AB345:AE345)))</f>
        <v>0</v>
      </c>
      <c r="AG345" s="3">
        <f>MAX(0,MIN(AG$60,$AA345-SUM($AB345:AF345)))</f>
        <v>0</v>
      </c>
      <c r="AH345" s="3">
        <f>MAX(0,MIN(AH$60,$AA345-SUM($AB345:AG345)))</f>
        <v>0</v>
      </c>
    </row>
    <row r="346" spans="12:34" x14ac:dyDescent="0.25">
      <c r="L346" s="8">
        <f t="shared" si="65"/>
        <v>281</v>
      </c>
      <c r="M346" s="2">
        <v>4.5547950000000048</v>
      </c>
      <c r="N346" s="2">
        <v>1.574074033505422</v>
      </c>
      <c r="P346" s="9">
        <f t="shared" si="59"/>
        <v>281</v>
      </c>
      <c r="Q346" s="3">
        <f t="shared" si="61"/>
        <v>0.68493158940220189</v>
      </c>
      <c r="R346" s="3">
        <f t="shared" si="62"/>
        <v>0</v>
      </c>
      <c r="S346" s="3">
        <f>MAX(0,MIN(S$60,$Q346-SUM($R346:R346)))</f>
        <v>0</v>
      </c>
      <c r="T346" s="3">
        <f>MAX(0,MIN(T$60,$Q346-SUM($R346:S346)))</f>
        <v>0.68493158940220189</v>
      </c>
      <c r="U346" s="3">
        <f>MAX(0,MIN(U$60,$Q346-SUM($R346:T346)))</f>
        <v>0</v>
      </c>
      <c r="V346" s="3">
        <f>MAX(0,MIN(V$60,$Q346-SUM($R346:U346)))</f>
        <v>0</v>
      </c>
      <c r="W346" s="3">
        <f>MAX(0,MIN(W$60,$Q346-SUM($R346:V346)))</f>
        <v>0</v>
      </c>
      <c r="X346" s="3">
        <f>MAX(0,MIN(X$60,$Q346-SUM($R346:W346)))</f>
        <v>0</v>
      </c>
      <c r="Z346" s="9">
        <f t="shared" si="63"/>
        <v>281</v>
      </c>
      <c r="AA346" s="3">
        <f t="shared" si="64"/>
        <v>0.68493158940220189</v>
      </c>
      <c r="AB346" s="3">
        <f t="shared" si="60"/>
        <v>0</v>
      </c>
      <c r="AC346" s="3">
        <f>MAX(0,MIN(AC$60,$AA346-SUM($AB346:AB346)))</f>
        <v>0.68493158940220189</v>
      </c>
      <c r="AD346" s="3">
        <f>MAX(0,MIN(AD$60,$AA346-SUM($AB346:AC346)))</f>
        <v>0</v>
      </c>
      <c r="AE346" s="3">
        <f>MAX(0,MIN(AE$60,$AA346-SUM($AB346:AD346)))</f>
        <v>0</v>
      </c>
      <c r="AF346" s="3">
        <f>MAX(0,MIN(AF$60,$AA346-SUM($AB346:AE346)))</f>
        <v>0</v>
      </c>
      <c r="AG346" s="3">
        <f>MAX(0,MIN(AG$60,$AA346-SUM($AB346:AF346)))</f>
        <v>0</v>
      </c>
      <c r="AH346" s="3">
        <f>MAX(0,MIN(AH$60,$AA346-SUM($AB346:AG346)))</f>
        <v>0</v>
      </c>
    </row>
    <row r="347" spans="12:34" x14ac:dyDescent="0.25">
      <c r="L347" s="8">
        <f t="shared" si="65"/>
        <v>282</v>
      </c>
      <c r="M347" s="2">
        <v>4.5547950000000048</v>
      </c>
      <c r="N347" s="2">
        <v>1.5813305455896307</v>
      </c>
      <c r="P347" s="9">
        <f t="shared" si="59"/>
        <v>282</v>
      </c>
      <c r="Q347" s="3">
        <f t="shared" si="61"/>
        <v>0.68493158940220189</v>
      </c>
      <c r="R347" s="3">
        <f t="shared" si="62"/>
        <v>0</v>
      </c>
      <c r="S347" s="3">
        <f>MAX(0,MIN(S$60,$Q347-SUM($R347:R347)))</f>
        <v>0</v>
      </c>
      <c r="T347" s="3">
        <f>MAX(0,MIN(T$60,$Q347-SUM($R347:S347)))</f>
        <v>0.68493158940220189</v>
      </c>
      <c r="U347" s="3">
        <f>MAX(0,MIN(U$60,$Q347-SUM($R347:T347)))</f>
        <v>0</v>
      </c>
      <c r="V347" s="3">
        <f>MAX(0,MIN(V$60,$Q347-SUM($R347:U347)))</f>
        <v>0</v>
      </c>
      <c r="W347" s="3">
        <f>MAX(0,MIN(W$60,$Q347-SUM($R347:V347)))</f>
        <v>0</v>
      </c>
      <c r="X347" s="3">
        <f>MAX(0,MIN(X$60,$Q347-SUM($R347:W347)))</f>
        <v>0</v>
      </c>
      <c r="Z347" s="9">
        <f t="shared" si="63"/>
        <v>282</v>
      </c>
      <c r="AA347" s="3">
        <f t="shared" si="64"/>
        <v>0.68493158940220189</v>
      </c>
      <c r="AB347" s="3">
        <f t="shared" si="60"/>
        <v>0</v>
      </c>
      <c r="AC347" s="3">
        <f>MAX(0,MIN(AC$60,$AA347-SUM($AB347:AB347)))</f>
        <v>0.68493158940220189</v>
      </c>
      <c r="AD347" s="3">
        <f>MAX(0,MIN(AD$60,$AA347-SUM($AB347:AC347)))</f>
        <v>0</v>
      </c>
      <c r="AE347" s="3">
        <f>MAX(0,MIN(AE$60,$AA347-SUM($AB347:AD347)))</f>
        <v>0</v>
      </c>
      <c r="AF347" s="3">
        <f>MAX(0,MIN(AF$60,$AA347-SUM($AB347:AE347)))</f>
        <v>0</v>
      </c>
      <c r="AG347" s="3">
        <f>MAX(0,MIN(AG$60,$AA347-SUM($AB347:AF347)))</f>
        <v>0</v>
      </c>
      <c r="AH347" s="3">
        <f>MAX(0,MIN(AH$60,$AA347-SUM($AB347:AG347)))</f>
        <v>0</v>
      </c>
    </row>
    <row r="348" spans="12:34" x14ac:dyDescent="0.25">
      <c r="L348" s="8">
        <f t="shared" si="65"/>
        <v>283</v>
      </c>
      <c r="M348" s="2">
        <v>4.5547950000000048</v>
      </c>
      <c r="N348" s="2">
        <v>1.5815429380796513</v>
      </c>
      <c r="P348" s="9">
        <f t="shared" si="59"/>
        <v>283</v>
      </c>
      <c r="Q348" s="3">
        <f t="shared" si="61"/>
        <v>0.68493158940220189</v>
      </c>
      <c r="R348" s="3">
        <f t="shared" si="62"/>
        <v>0</v>
      </c>
      <c r="S348" s="3">
        <f>MAX(0,MIN(S$60,$Q348-SUM($R348:R348)))</f>
        <v>0</v>
      </c>
      <c r="T348" s="3">
        <f>MAX(0,MIN(T$60,$Q348-SUM($R348:S348)))</f>
        <v>0.68493158940220189</v>
      </c>
      <c r="U348" s="3">
        <f>MAX(0,MIN(U$60,$Q348-SUM($R348:T348)))</f>
        <v>0</v>
      </c>
      <c r="V348" s="3">
        <f>MAX(0,MIN(V$60,$Q348-SUM($R348:U348)))</f>
        <v>0</v>
      </c>
      <c r="W348" s="3">
        <f>MAX(0,MIN(W$60,$Q348-SUM($R348:V348)))</f>
        <v>0</v>
      </c>
      <c r="X348" s="3">
        <f>MAX(0,MIN(X$60,$Q348-SUM($R348:W348)))</f>
        <v>0</v>
      </c>
      <c r="Z348" s="9">
        <f t="shared" si="63"/>
        <v>283</v>
      </c>
      <c r="AA348" s="3">
        <f t="shared" si="64"/>
        <v>0.68493158940220189</v>
      </c>
      <c r="AB348" s="3">
        <f t="shared" si="60"/>
        <v>0</v>
      </c>
      <c r="AC348" s="3">
        <f>MAX(0,MIN(AC$60,$AA348-SUM($AB348:AB348)))</f>
        <v>0.68493158940220189</v>
      </c>
      <c r="AD348" s="3">
        <f>MAX(0,MIN(AD$60,$AA348-SUM($AB348:AC348)))</f>
        <v>0</v>
      </c>
      <c r="AE348" s="3">
        <f>MAX(0,MIN(AE$60,$AA348-SUM($AB348:AD348)))</f>
        <v>0</v>
      </c>
      <c r="AF348" s="3">
        <f>MAX(0,MIN(AF$60,$AA348-SUM($AB348:AE348)))</f>
        <v>0</v>
      </c>
      <c r="AG348" s="3">
        <f>MAX(0,MIN(AG$60,$AA348-SUM($AB348:AF348)))</f>
        <v>0</v>
      </c>
      <c r="AH348" s="3">
        <f>MAX(0,MIN(AH$60,$AA348-SUM($AB348:AG348)))</f>
        <v>0</v>
      </c>
    </row>
    <row r="349" spans="12:34" x14ac:dyDescent="0.25">
      <c r="L349" s="8">
        <f t="shared" si="65"/>
        <v>284</v>
      </c>
      <c r="M349" s="2">
        <v>4.5547950000000048</v>
      </c>
      <c r="N349" s="2">
        <v>1.5841007812781893</v>
      </c>
      <c r="P349" s="9">
        <f t="shared" si="59"/>
        <v>284</v>
      </c>
      <c r="Q349" s="3">
        <f t="shared" si="61"/>
        <v>0.68493158940220189</v>
      </c>
      <c r="R349" s="3">
        <f t="shared" si="62"/>
        <v>0</v>
      </c>
      <c r="S349" s="3">
        <f>MAX(0,MIN(S$60,$Q349-SUM($R349:R349)))</f>
        <v>0</v>
      </c>
      <c r="T349" s="3">
        <f>MAX(0,MIN(T$60,$Q349-SUM($R349:S349)))</f>
        <v>0.68493158940220189</v>
      </c>
      <c r="U349" s="3">
        <f>MAX(0,MIN(U$60,$Q349-SUM($R349:T349)))</f>
        <v>0</v>
      </c>
      <c r="V349" s="3">
        <f>MAX(0,MIN(V$60,$Q349-SUM($R349:U349)))</f>
        <v>0</v>
      </c>
      <c r="W349" s="3">
        <f>MAX(0,MIN(W$60,$Q349-SUM($R349:V349)))</f>
        <v>0</v>
      </c>
      <c r="X349" s="3">
        <f>MAX(0,MIN(X$60,$Q349-SUM($R349:W349)))</f>
        <v>0</v>
      </c>
      <c r="Z349" s="9">
        <f t="shared" si="63"/>
        <v>284</v>
      </c>
      <c r="AA349" s="3">
        <f t="shared" si="64"/>
        <v>0.68493158940220189</v>
      </c>
      <c r="AB349" s="3">
        <f t="shared" si="60"/>
        <v>0</v>
      </c>
      <c r="AC349" s="3">
        <f>MAX(0,MIN(AC$60,$AA349-SUM($AB349:AB349)))</f>
        <v>0.68493158940220189</v>
      </c>
      <c r="AD349" s="3">
        <f>MAX(0,MIN(AD$60,$AA349-SUM($AB349:AC349)))</f>
        <v>0</v>
      </c>
      <c r="AE349" s="3">
        <f>MAX(0,MIN(AE$60,$AA349-SUM($AB349:AD349)))</f>
        <v>0</v>
      </c>
      <c r="AF349" s="3">
        <f>MAX(0,MIN(AF$60,$AA349-SUM($AB349:AE349)))</f>
        <v>0</v>
      </c>
      <c r="AG349" s="3">
        <f>MAX(0,MIN(AG$60,$AA349-SUM($AB349:AF349)))</f>
        <v>0</v>
      </c>
      <c r="AH349" s="3">
        <f>MAX(0,MIN(AH$60,$AA349-SUM($AB349:AG349)))</f>
        <v>0</v>
      </c>
    </row>
    <row r="350" spans="12:34" x14ac:dyDescent="0.25">
      <c r="L350" s="8">
        <f t="shared" si="65"/>
        <v>285</v>
      </c>
      <c r="M350" s="2">
        <v>4.5547950000000048</v>
      </c>
      <c r="N350" s="2">
        <v>1.6057023214038095</v>
      </c>
      <c r="P350" s="9">
        <f t="shared" si="59"/>
        <v>285</v>
      </c>
      <c r="Q350" s="3">
        <f t="shared" si="61"/>
        <v>0.68493158940220189</v>
      </c>
      <c r="R350" s="3">
        <f t="shared" si="62"/>
        <v>0</v>
      </c>
      <c r="S350" s="3">
        <f>MAX(0,MIN(S$60,$Q350-SUM($R350:R350)))</f>
        <v>0</v>
      </c>
      <c r="T350" s="3">
        <f>MAX(0,MIN(T$60,$Q350-SUM($R350:S350)))</f>
        <v>0.68493158940220189</v>
      </c>
      <c r="U350" s="3">
        <f>MAX(0,MIN(U$60,$Q350-SUM($R350:T350)))</f>
        <v>0</v>
      </c>
      <c r="V350" s="3">
        <f>MAX(0,MIN(V$60,$Q350-SUM($R350:U350)))</f>
        <v>0</v>
      </c>
      <c r="W350" s="3">
        <f>MAX(0,MIN(W$60,$Q350-SUM($R350:V350)))</f>
        <v>0</v>
      </c>
      <c r="X350" s="3">
        <f>MAX(0,MIN(X$60,$Q350-SUM($R350:W350)))</f>
        <v>0</v>
      </c>
      <c r="Z350" s="9">
        <f t="shared" si="63"/>
        <v>285</v>
      </c>
      <c r="AA350" s="3">
        <f t="shared" si="64"/>
        <v>0.68493158940220189</v>
      </c>
      <c r="AB350" s="3">
        <f t="shared" si="60"/>
        <v>0</v>
      </c>
      <c r="AC350" s="3">
        <f>MAX(0,MIN(AC$60,$AA350-SUM($AB350:AB350)))</f>
        <v>0.68493158940220189</v>
      </c>
      <c r="AD350" s="3">
        <f>MAX(0,MIN(AD$60,$AA350-SUM($AB350:AC350)))</f>
        <v>0</v>
      </c>
      <c r="AE350" s="3">
        <f>MAX(0,MIN(AE$60,$AA350-SUM($AB350:AD350)))</f>
        <v>0</v>
      </c>
      <c r="AF350" s="3">
        <f>MAX(0,MIN(AF$60,$AA350-SUM($AB350:AE350)))</f>
        <v>0</v>
      </c>
      <c r="AG350" s="3">
        <f>MAX(0,MIN(AG$60,$AA350-SUM($AB350:AF350)))</f>
        <v>0</v>
      </c>
      <c r="AH350" s="3">
        <f>MAX(0,MIN(AH$60,$AA350-SUM($AB350:AG350)))</f>
        <v>0</v>
      </c>
    </row>
    <row r="351" spans="12:34" x14ac:dyDescent="0.25">
      <c r="L351" s="8">
        <f t="shared" si="65"/>
        <v>286</v>
      </c>
      <c r="M351" s="2">
        <v>4.5547950000000048</v>
      </c>
      <c r="N351" s="2">
        <v>1.6213591082344134</v>
      </c>
      <c r="P351" s="9">
        <f t="shared" si="59"/>
        <v>286</v>
      </c>
      <c r="Q351" s="3">
        <f t="shared" si="61"/>
        <v>0.68493158940220189</v>
      </c>
      <c r="R351" s="3">
        <f t="shared" si="62"/>
        <v>0</v>
      </c>
      <c r="S351" s="3">
        <f>MAX(0,MIN(S$60,$Q351-SUM($R351:R351)))</f>
        <v>0</v>
      </c>
      <c r="T351" s="3">
        <f>MAX(0,MIN(T$60,$Q351-SUM($R351:S351)))</f>
        <v>0.68493158940220189</v>
      </c>
      <c r="U351" s="3">
        <f>MAX(0,MIN(U$60,$Q351-SUM($R351:T351)))</f>
        <v>0</v>
      </c>
      <c r="V351" s="3">
        <f>MAX(0,MIN(V$60,$Q351-SUM($R351:U351)))</f>
        <v>0</v>
      </c>
      <c r="W351" s="3">
        <f>MAX(0,MIN(W$60,$Q351-SUM($R351:V351)))</f>
        <v>0</v>
      </c>
      <c r="X351" s="3">
        <f>MAX(0,MIN(X$60,$Q351-SUM($R351:W351)))</f>
        <v>0</v>
      </c>
      <c r="Z351" s="9">
        <f t="shared" si="63"/>
        <v>286</v>
      </c>
      <c r="AA351" s="3">
        <f t="shared" si="64"/>
        <v>0.68493158940220189</v>
      </c>
      <c r="AB351" s="3">
        <f t="shared" si="60"/>
        <v>0</v>
      </c>
      <c r="AC351" s="3">
        <f>MAX(0,MIN(AC$60,$AA351-SUM($AB351:AB351)))</f>
        <v>0.68493158940220189</v>
      </c>
      <c r="AD351" s="3">
        <f>MAX(0,MIN(AD$60,$AA351-SUM($AB351:AC351)))</f>
        <v>0</v>
      </c>
      <c r="AE351" s="3">
        <f>MAX(0,MIN(AE$60,$AA351-SUM($AB351:AD351)))</f>
        <v>0</v>
      </c>
      <c r="AF351" s="3">
        <f>MAX(0,MIN(AF$60,$AA351-SUM($AB351:AE351)))</f>
        <v>0</v>
      </c>
      <c r="AG351" s="3">
        <f>MAX(0,MIN(AG$60,$AA351-SUM($AB351:AF351)))</f>
        <v>0</v>
      </c>
      <c r="AH351" s="3">
        <f>MAX(0,MIN(AH$60,$AA351-SUM($AB351:AG351)))</f>
        <v>0</v>
      </c>
    </row>
    <row r="352" spans="12:34" x14ac:dyDescent="0.25">
      <c r="L352" s="8">
        <f t="shared" si="65"/>
        <v>287</v>
      </c>
      <c r="M352" s="2">
        <v>4.5547950000000048</v>
      </c>
      <c r="N352" s="2">
        <v>1.6313748276501592</v>
      </c>
      <c r="P352" s="9">
        <f t="shared" si="59"/>
        <v>287</v>
      </c>
      <c r="Q352" s="3">
        <f t="shared" si="61"/>
        <v>0.68493158940220189</v>
      </c>
      <c r="R352" s="3">
        <f t="shared" si="62"/>
        <v>0</v>
      </c>
      <c r="S352" s="3">
        <f>MAX(0,MIN(S$60,$Q352-SUM($R352:R352)))</f>
        <v>0</v>
      </c>
      <c r="T352" s="3">
        <f>MAX(0,MIN(T$60,$Q352-SUM($R352:S352)))</f>
        <v>0.68493158940220189</v>
      </c>
      <c r="U352" s="3">
        <f>MAX(0,MIN(U$60,$Q352-SUM($R352:T352)))</f>
        <v>0</v>
      </c>
      <c r="V352" s="3">
        <f>MAX(0,MIN(V$60,$Q352-SUM($R352:U352)))</f>
        <v>0</v>
      </c>
      <c r="W352" s="3">
        <f>MAX(0,MIN(W$60,$Q352-SUM($R352:V352)))</f>
        <v>0</v>
      </c>
      <c r="X352" s="3">
        <f>MAX(0,MIN(X$60,$Q352-SUM($R352:W352)))</f>
        <v>0</v>
      </c>
      <c r="Z352" s="9">
        <f t="shared" si="63"/>
        <v>287</v>
      </c>
      <c r="AA352" s="3">
        <f t="shared" si="64"/>
        <v>0.68493158940220189</v>
      </c>
      <c r="AB352" s="3">
        <f t="shared" si="60"/>
        <v>0</v>
      </c>
      <c r="AC352" s="3">
        <f>MAX(0,MIN(AC$60,$AA352-SUM($AB352:AB352)))</f>
        <v>0.68493158940220189</v>
      </c>
      <c r="AD352" s="3">
        <f>MAX(0,MIN(AD$60,$AA352-SUM($AB352:AC352)))</f>
        <v>0</v>
      </c>
      <c r="AE352" s="3">
        <f>MAX(0,MIN(AE$60,$AA352-SUM($AB352:AD352)))</f>
        <v>0</v>
      </c>
      <c r="AF352" s="3">
        <f>MAX(0,MIN(AF$60,$AA352-SUM($AB352:AE352)))</f>
        <v>0</v>
      </c>
      <c r="AG352" s="3">
        <f>MAX(0,MIN(AG$60,$AA352-SUM($AB352:AF352)))</f>
        <v>0</v>
      </c>
      <c r="AH352" s="3">
        <f>MAX(0,MIN(AH$60,$AA352-SUM($AB352:AG352)))</f>
        <v>0</v>
      </c>
    </row>
    <row r="353" spans="12:34" x14ac:dyDescent="0.25">
      <c r="L353" s="8">
        <f t="shared" si="65"/>
        <v>288</v>
      </c>
      <c r="M353" s="2">
        <v>4.5547950000000048</v>
      </c>
      <c r="N353" s="2">
        <v>1.6390424149187079</v>
      </c>
      <c r="P353" s="9">
        <f t="shared" si="59"/>
        <v>288</v>
      </c>
      <c r="Q353" s="3">
        <f t="shared" si="61"/>
        <v>0.68493158940220189</v>
      </c>
      <c r="R353" s="3">
        <f t="shared" si="62"/>
        <v>0</v>
      </c>
      <c r="S353" s="3">
        <f>MAX(0,MIN(S$60,$Q353-SUM($R353:R353)))</f>
        <v>0</v>
      </c>
      <c r="T353" s="3">
        <f>MAX(0,MIN(T$60,$Q353-SUM($R353:S353)))</f>
        <v>0.68493158940220189</v>
      </c>
      <c r="U353" s="3">
        <f>MAX(0,MIN(U$60,$Q353-SUM($R353:T353)))</f>
        <v>0</v>
      </c>
      <c r="V353" s="3">
        <f>MAX(0,MIN(V$60,$Q353-SUM($R353:U353)))</f>
        <v>0</v>
      </c>
      <c r="W353" s="3">
        <f>MAX(0,MIN(W$60,$Q353-SUM($R353:V353)))</f>
        <v>0</v>
      </c>
      <c r="X353" s="3">
        <f>MAX(0,MIN(X$60,$Q353-SUM($R353:W353)))</f>
        <v>0</v>
      </c>
      <c r="Z353" s="9">
        <f t="shared" si="63"/>
        <v>288</v>
      </c>
      <c r="AA353" s="3">
        <f t="shared" si="64"/>
        <v>0.68493158940220189</v>
      </c>
      <c r="AB353" s="3">
        <f t="shared" si="60"/>
        <v>0</v>
      </c>
      <c r="AC353" s="3">
        <f>MAX(0,MIN(AC$60,$AA353-SUM($AB353:AB353)))</f>
        <v>0.68493158940220189</v>
      </c>
      <c r="AD353" s="3">
        <f>MAX(0,MIN(AD$60,$AA353-SUM($AB353:AC353)))</f>
        <v>0</v>
      </c>
      <c r="AE353" s="3">
        <f>MAX(0,MIN(AE$60,$AA353-SUM($AB353:AD353)))</f>
        <v>0</v>
      </c>
      <c r="AF353" s="3">
        <f>MAX(0,MIN(AF$60,$AA353-SUM($AB353:AE353)))</f>
        <v>0</v>
      </c>
      <c r="AG353" s="3">
        <f>MAX(0,MIN(AG$60,$AA353-SUM($AB353:AF353)))</f>
        <v>0</v>
      </c>
      <c r="AH353" s="3">
        <f>MAX(0,MIN(AH$60,$AA353-SUM($AB353:AG353)))</f>
        <v>0</v>
      </c>
    </row>
    <row r="354" spans="12:34" x14ac:dyDescent="0.25">
      <c r="L354" s="8">
        <f t="shared" si="65"/>
        <v>289</v>
      </c>
      <c r="M354" s="2">
        <v>4.5547950000000048</v>
      </c>
      <c r="N354" s="2">
        <v>1.6633223424868078</v>
      </c>
      <c r="P354" s="9">
        <f t="shared" si="59"/>
        <v>289</v>
      </c>
      <c r="Q354" s="3">
        <f t="shared" si="61"/>
        <v>0.68493158940220189</v>
      </c>
      <c r="R354" s="3">
        <f t="shared" si="62"/>
        <v>0</v>
      </c>
      <c r="S354" s="3">
        <f>MAX(0,MIN(S$60,$Q354-SUM($R354:R354)))</f>
        <v>0</v>
      </c>
      <c r="T354" s="3">
        <f>MAX(0,MIN(T$60,$Q354-SUM($R354:S354)))</f>
        <v>0.68493158940220189</v>
      </c>
      <c r="U354" s="3">
        <f>MAX(0,MIN(U$60,$Q354-SUM($R354:T354)))</f>
        <v>0</v>
      </c>
      <c r="V354" s="3">
        <f>MAX(0,MIN(V$60,$Q354-SUM($R354:U354)))</f>
        <v>0</v>
      </c>
      <c r="W354" s="3">
        <f>MAX(0,MIN(W$60,$Q354-SUM($R354:V354)))</f>
        <v>0</v>
      </c>
      <c r="X354" s="3">
        <f>MAX(0,MIN(X$60,$Q354-SUM($R354:W354)))</f>
        <v>0</v>
      </c>
      <c r="Z354" s="9">
        <f t="shared" si="63"/>
        <v>289</v>
      </c>
      <c r="AA354" s="3">
        <f t="shared" si="64"/>
        <v>0.68493158940220189</v>
      </c>
      <c r="AB354" s="3">
        <f t="shared" si="60"/>
        <v>0</v>
      </c>
      <c r="AC354" s="3">
        <f>MAX(0,MIN(AC$60,$AA354-SUM($AB354:AB354)))</f>
        <v>0.68493158940220189</v>
      </c>
      <c r="AD354" s="3">
        <f>MAX(0,MIN(AD$60,$AA354-SUM($AB354:AC354)))</f>
        <v>0</v>
      </c>
      <c r="AE354" s="3">
        <f>MAX(0,MIN(AE$60,$AA354-SUM($AB354:AD354)))</f>
        <v>0</v>
      </c>
      <c r="AF354" s="3">
        <f>MAX(0,MIN(AF$60,$AA354-SUM($AB354:AE354)))</f>
        <v>0</v>
      </c>
      <c r="AG354" s="3">
        <f>MAX(0,MIN(AG$60,$AA354-SUM($AB354:AF354)))</f>
        <v>0</v>
      </c>
      <c r="AH354" s="3">
        <f>MAX(0,MIN(AH$60,$AA354-SUM($AB354:AG354)))</f>
        <v>0</v>
      </c>
    </row>
    <row r="355" spans="12:34" x14ac:dyDescent="0.25">
      <c r="L355" s="8">
        <f t="shared" si="65"/>
        <v>290</v>
      </c>
      <c r="M355" s="2">
        <v>4.5547950000000048</v>
      </c>
      <c r="N355" s="2">
        <v>1.681645614834425</v>
      </c>
      <c r="P355" s="9">
        <f t="shared" si="59"/>
        <v>290</v>
      </c>
      <c r="Q355" s="3">
        <f t="shared" si="61"/>
        <v>0.68493158940220189</v>
      </c>
      <c r="R355" s="3">
        <f t="shared" si="62"/>
        <v>0</v>
      </c>
      <c r="S355" s="3">
        <f>MAX(0,MIN(S$60,$Q355-SUM($R355:R355)))</f>
        <v>0</v>
      </c>
      <c r="T355" s="3">
        <f>MAX(0,MIN(T$60,$Q355-SUM($R355:S355)))</f>
        <v>0.68493158940220189</v>
      </c>
      <c r="U355" s="3">
        <f>MAX(0,MIN(U$60,$Q355-SUM($R355:T355)))</f>
        <v>0</v>
      </c>
      <c r="V355" s="3">
        <f>MAX(0,MIN(V$60,$Q355-SUM($R355:U355)))</f>
        <v>0</v>
      </c>
      <c r="W355" s="3">
        <f>MAX(0,MIN(W$60,$Q355-SUM($R355:V355)))</f>
        <v>0</v>
      </c>
      <c r="X355" s="3">
        <f>MAX(0,MIN(X$60,$Q355-SUM($R355:W355)))</f>
        <v>0</v>
      </c>
      <c r="Z355" s="9">
        <f t="shared" si="63"/>
        <v>290</v>
      </c>
      <c r="AA355" s="3">
        <f t="shared" si="64"/>
        <v>0.68493158940220189</v>
      </c>
      <c r="AB355" s="3">
        <f t="shared" si="60"/>
        <v>0</v>
      </c>
      <c r="AC355" s="3">
        <f>MAX(0,MIN(AC$60,$AA355-SUM($AB355:AB355)))</f>
        <v>0.68493158940220189</v>
      </c>
      <c r="AD355" s="3">
        <f>MAX(0,MIN(AD$60,$AA355-SUM($AB355:AC355)))</f>
        <v>0</v>
      </c>
      <c r="AE355" s="3">
        <f>MAX(0,MIN(AE$60,$AA355-SUM($AB355:AD355)))</f>
        <v>0</v>
      </c>
      <c r="AF355" s="3">
        <f>MAX(0,MIN(AF$60,$AA355-SUM($AB355:AE355)))</f>
        <v>0</v>
      </c>
      <c r="AG355" s="3">
        <f>MAX(0,MIN(AG$60,$AA355-SUM($AB355:AF355)))</f>
        <v>0</v>
      </c>
      <c r="AH355" s="3">
        <f>MAX(0,MIN(AH$60,$AA355-SUM($AB355:AG355)))</f>
        <v>0</v>
      </c>
    </row>
    <row r="356" spans="12:34" x14ac:dyDescent="0.25">
      <c r="L356" s="8">
        <f t="shared" si="65"/>
        <v>291</v>
      </c>
      <c r="M356" s="2">
        <v>4.5547950000000048</v>
      </c>
      <c r="N356" s="2">
        <v>1.6982189904083427</v>
      </c>
      <c r="P356" s="9">
        <f t="shared" si="59"/>
        <v>291</v>
      </c>
      <c r="Q356" s="3">
        <f t="shared" si="61"/>
        <v>0.68493158940220189</v>
      </c>
      <c r="R356" s="3">
        <f t="shared" si="62"/>
        <v>0</v>
      </c>
      <c r="S356" s="3">
        <f>MAX(0,MIN(S$60,$Q356-SUM($R356:R356)))</f>
        <v>0</v>
      </c>
      <c r="T356" s="3">
        <f>MAX(0,MIN(T$60,$Q356-SUM($R356:S356)))</f>
        <v>0.68493158940220189</v>
      </c>
      <c r="U356" s="3">
        <f>MAX(0,MIN(U$60,$Q356-SUM($R356:T356)))</f>
        <v>0</v>
      </c>
      <c r="V356" s="3">
        <f>MAX(0,MIN(V$60,$Q356-SUM($R356:U356)))</f>
        <v>0</v>
      </c>
      <c r="W356" s="3">
        <f>MAX(0,MIN(W$60,$Q356-SUM($R356:V356)))</f>
        <v>0</v>
      </c>
      <c r="X356" s="3">
        <f>MAX(0,MIN(X$60,$Q356-SUM($R356:W356)))</f>
        <v>0</v>
      </c>
      <c r="Z356" s="9">
        <f t="shared" si="63"/>
        <v>291</v>
      </c>
      <c r="AA356" s="3">
        <f t="shared" si="64"/>
        <v>0.68493158940220189</v>
      </c>
      <c r="AB356" s="3">
        <f t="shared" si="60"/>
        <v>0</v>
      </c>
      <c r="AC356" s="3">
        <f>MAX(0,MIN(AC$60,$AA356-SUM($AB356:AB356)))</f>
        <v>0.68493158940220189</v>
      </c>
      <c r="AD356" s="3">
        <f>MAX(0,MIN(AD$60,$AA356-SUM($AB356:AC356)))</f>
        <v>0</v>
      </c>
      <c r="AE356" s="3">
        <f>MAX(0,MIN(AE$60,$AA356-SUM($AB356:AD356)))</f>
        <v>0</v>
      </c>
      <c r="AF356" s="3">
        <f>MAX(0,MIN(AF$60,$AA356-SUM($AB356:AE356)))</f>
        <v>0</v>
      </c>
      <c r="AG356" s="3">
        <f>MAX(0,MIN(AG$60,$AA356-SUM($AB356:AF356)))</f>
        <v>0</v>
      </c>
      <c r="AH356" s="3">
        <f>MAX(0,MIN(AH$60,$AA356-SUM($AB356:AG356)))</f>
        <v>0</v>
      </c>
    </row>
    <row r="357" spans="12:34" x14ac:dyDescent="0.25">
      <c r="L357" s="8">
        <f t="shared" si="65"/>
        <v>292</v>
      </c>
      <c r="M357" s="2">
        <v>4.5547950000000048</v>
      </c>
      <c r="N357" s="2">
        <v>1.7293197110281149</v>
      </c>
      <c r="P357" s="9">
        <f t="shared" si="59"/>
        <v>292</v>
      </c>
      <c r="Q357" s="3">
        <f t="shared" si="61"/>
        <v>0.68493158940220189</v>
      </c>
      <c r="R357" s="3">
        <f t="shared" si="62"/>
        <v>0</v>
      </c>
      <c r="S357" s="3">
        <f>MAX(0,MIN(S$60,$Q357-SUM($R357:R357)))</f>
        <v>0</v>
      </c>
      <c r="T357" s="3">
        <f>MAX(0,MIN(T$60,$Q357-SUM($R357:S357)))</f>
        <v>0.68493158940220189</v>
      </c>
      <c r="U357" s="3">
        <f>MAX(0,MIN(U$60,$Q357-SUM($R357:T357)))</f>
        <v>0</v>
      </c>
      <c r="V357" s="3">
        <f>MAX(0,MIN(V$60,$Q357-SUM($R357:U357)))</f>
        <v>0</v>
      </c>
      <c r="W357" s="3">
        <f>MAX(0,MIN(W$60,$Q357-SUM($R357:V357)))</f>
        <v>0</v>
      </c>
      <c r="X357" s="3">
        <f>MAX(0,MIN(X$60,$Q357-SUM($R357:W357)))</f>
        <v>0</v>
      </c>
      <c r="Z357" s="9">
        <f t="shared" si="63"/>
        <v>292</v>
      </c>
      <c r="AA357" s="3">
        <f t="shared" si="64"/>
        <v>0.68493158940220189</v>
      </c>
      <c r="AB357" s="3">
        <f t="shared" si="60"/>
        <v>0</v>
      </c>
      <c r="AC357" s="3">
        <f>MAX(0,MIN(AC$60,$AA357-SUM($AB357:AB357)))</f>
        <v>0.68493158940220189</v>
      </c>
      <c r="AD357" s="3">
        <f>MAX(0,MIN(AD$60,$AA357-SUM($AB357:AC357)))</f>
        <v>0</v>
      </c>
      <c r="AE357" s="3">
        <f>MAX(0,MIN(AE$60,$AA357-SUM($AB357:AD357)))</f>
        <v>0</v>
      </c>
      <c r="AF357" s="3">
        <f>MAX(0,MIN(AF$60,$AA357-SUM($AB357:AE357)))</f>
        <v>0</v>
      </c>
      <c r="AG357" s="3">
        <f>MAX(0,MIN(AG$60,$AA357-SUM($AB357:AF357)))</f>
        <v>0</v>
      </c>
      <c r="AH357" s="3">
        <f>MAX(0,MIN(AH$60,$AA357-SUM($AB357:AG357)))</f>
        <v>0</v>
      </c>
    </row>
    <row r="358" spans="12:34" x14ac:dyDescent="0.25">
      <c r="L358" s="8">
        <f t="shared" si="65"/>
        <v>293</v>
      </c>
      <c r="M358" s="2">
        <v>4.5547950000000048</v>
      </c>
      <c r="N358" s="2">
        <v>1.7470843742944853</v>
      </c>
      <c r="P358" s="9">
        <f t="shared" si="59"/>
        <v>293</v>
      </c>
      <c r="Q358" s="3">
        <f t="shared" si="61"/>
        <v>0.68493158940220189</v>
      </c>
      <c r="R358" s="3">
        <f t="shared" si="62"/>
        <v>0</v>
      </c>
      <c r="S358" s="3">
        <f>MAX(0,MIN(S$60,$Q358-SUM($R358:R358)))</f>
        <v>0</v>
      </c>
      <c r="T358" s="3">
        <f>MAX(0,MIN(T$60,$Q358-SUM($R358:S358)))</f>
        <v>0.68493158940220189</v>
      </c>
      <c r="U358" s="3">
        <f>MAX(0,MIN(U$60,$Q358-SUM($R358:T358)))</f>
        <v>0</v>
      </c>
      <c r="V358" s="3">
        <f>MAX(0,MIN(V$60,$Q358-SUM($R358:U358)))</f>
        <v>0</v>
      </c>
      <c r="W358" s="3">
        <f>MAX(0,MIN(W$60,$Q358-SUM($R358:V358)))</f>
        <v>0</v>
      </c>
      <c r="X358" s="3">
        <f>MAX(0,MIN(X$60,$Q358-SUM($R358:W358)))</f>
        <v>0</v>
      </c>
      <c r="Z358" s="9">
        <f t="shared" si="63"/>
        <v>293</v>
      </c>
      <c r="AA358" s="3">
        <f t="shared" si="64"/>
        <v>0.68493158940220189</v>
      </c>
      <c r="AB358" s="3">
        <f t="shared" si="60"/>
        <v>0</v>
      </c>
      <c r="AC358" s="3">
        <f>MAX(0,MIN(AC$60,$AA358-SUM($AB358:AB358)))</f>
        <v>0.68493158940220189</v>
      </c>
      <c r="AD358" s="3">
        <f>MAX(0,MIN(AD$60,$AA358-SUM($AB358:AC358)))</f>
        <v>0</v>
      </c>
      <c r="AE358" s="3">
        <f>MAX(0,MIN(AE$60,$AA358-SUM($AB358:AD358)))</f>
        <v>0</v>
      </c>
      <c r="AF358" s="3">
        <f>MAX(0,MIN(AF$60,$AA358-SUM($AB358:AE358)))</f>
        <v>0</v>
      </c>
      <c r="AG358" s="3">
        <f>MAX(0,MIN(AG$60,$AA358-SUM($AB358:AF358)))</f>
        <v>0</v>
      </c>
      <c r="AH358" s="3">
        <f>MAX(0,MIN(AH$60,$AA358-SUM($AB358:AG358)))</f>
        <v>0</v>
      </c>
    </row>
    <row r="359" spans="12:34" x14ac:dyDescent="0.25">
      <c r="L359" s="8">
        <f t="shared" si="65"/>
        <v>294</v>
      </c>
      <c r="M359" s="2">
        <v>4.5547950000000048</v>
      </c>
      <c r="N359" s="2">
        <v>1.7477031153847029</v>
      </c>
      <c r="P359" s="9">
        <f t="shared" si="59"/>
        <v>294</v>
      </c>
      <c r="Q359" s="3">
        <f t="shared" si="61"/>
        <v>0.68493158940220189</v>
      </c>
      <c r="R359" s="3">
        <f t="shared" si="62"/>
        <v>0</v>
      </c>
      <c r="S359" s="3">
        <f>MAX(0,MIN(S$60,$Q359-SUM($R359:R359)))</f>
        <v>0</v>
      </c>
      <c r="T359" s="3">
        <f>MAX(0,MIN(T$60,$Q359-SUM($R359:S359)))</f>
        <v>0.68493158940220189</v>
      </c>
      <c r="U359" s="3">
        <f>MAX(0,MIN(U$60,$Q359-SUM($R359:T359)))</f>
        <v>0</v>
      </c>
      <c r="V359" s="3">
        <f>MAX(0,MIN(V$60,$Q359-SUM($R359:U359)))</f>
        <v>0</v>
      </c>
      <c r="W359" s="3">
        <f>MAX(0,MIN(W$60,$Q359-SUM($R359:V359)))</f>
        <v>0</v>
      </c>
      <c r="X359" s="3">
        <f>MAX(0,MIN(X$60,$Q359-SUM($R359:W359)))</f>
        <v>0</v>
      </c>
      <c r="Z359" s="9">
        <f t="shared" si="63"/>
        <v>294</v>
      </c>
      <c r="AA359" s="3">
        <f t="shared" si="64"/>
        <v>0.68493158940220189</v>
      </c>
      <c r="AB359" s="3">
        <f t="shared" si="60"/>
        <v>0</v>
      </c>
      <c r="AC359" s="3">
        <f>MAX(0,MIN(AC$60,$AA359-SUM($AB359:AB359)))</f>
        <v>0.68493158940220189</v>
      </c>
      <c r="AD359" s="3">
        <f>MAX(0,MIN(AD$60,$AA359-SUM($AB359:AC359)))</f>
        <v>0</v>
      </c>
      <c r="AE359" s="3">
        <f>MAX(0,MIN(AE$60,$AA359-SUM($AB359:AD359)))</f>
        <v>0</v>
      </c>
      <c r="AF359" s="3">
        <f>MAX(0,MIN(AF$60,$AA359-SUM($AB359:AE359)))</f>
        <v>0</v>
      </c>
      <c r="AG359" s="3">
        <f>MAX(0,MIN(AG$60,$AA359-SUM($AB359:AF359)))</f>
        <v>0</v>
      </c>
      <c r="AH359" s="3">
        <f>MAX(0,MIN(AH$60,$AA359-SUM($AB359:AG359)))</f>
        <v>0</v>
      </c>
    </row>
    <row r="360" spans="12:34" x14ac:dyDescent="0.25">
      <c r="L360" s="8">
        <f t="shared" si="65"/>
        <v>295</v>
      </c>
      <c r="M360" s="2">
        <v>4.5547950000000048</v>
      </c>
      <c r="N360" s="2">
        <v>1.7668575566802971</v>
      </c>
      <c r="P360" s="9">
        <f t="shared" si="59"/>
        <v>295</v>
      </c>
      <c r="Q360" s="3">
        <f t="shared" si="61"/>
        <v>0.68493158940220189</v>
      </c>
      <c r="R360" s="3">
        <f t="shared" si="62"/>
        <v>0</v>
      </c>
      <c r="S360" s="3">
        <f>MAX(0,MIN(S$60,$Q360-SUM($R360:R360)))</f>
        <v>0</v>
      </c>
      <c r="T360" s="3">
        <f>MAX(0,MIN(T$60,$Q360-SUM($R360:S360)))</f>
        <v>0.68493158940220189</v>
      </c>
      <c r="U360" s="3">
        <f>MAX(0,MIN(U$60,$Q360-SUM($R360:T360)))</f>
        <v>0</v>
      </c>
      <c r="V360" s="3">
        <f>MAX(0,MIN(V$60,$Q360-SUM($R360:U360)))</f>
        <v>0</v>
      </c>
      <c r="W360" s="3">
        <f>MAX(0,MIN(W$60,$Q360-SUM($R360:V360)))</f>
        <v>0</v>
      </c>
      <c r="X360" s="3">
        <f>MAX(0,MIN(X$60,$Q360-SUM($R360:W360)))</f>
        <v>0</v>
      </c>
      <c r="Z360" s="9">
        <f t="shared" si="63"/>
        <v>295</v>
      </c>
      <c r="AA360" s="3">
        <f t="shared" si="64"/>
        <v>0.68493158940220189</v>
      </c>
      <c r="AB360" s="3">
        <f t="shared" si="60"/>
        <v>0</v>
      </c>
      <c r="AC360" s="3">
        <f>MAX(0,MIN(AC$60,$AA360-SUM($AB360:AB360)))</f>
        <v>0.68493158940220189</v>
      </c>
      <c r="AD360" s="3">
        <f>MAX(0,MIN(AD$60,$AA360-SUM($AB360:AC360)))</f>
        <v>0</v>
      </c>
      <c r="AE360" s="3">
        <f>MAX(0,MIN(AE$60,$AA360-SUM($AB360:AD360)))</f>
        <v>0</v>
      </c>
      <c r="AF360" s="3">
        <f>MAX(0,MIN(AF$60,$AA360-SUM($AB360:AE360)))</f>
        <v>0</v>
      </c>
      <c r="AG360" s="3">
        <f>MAX(0,MIN(AG$60,$AA360-SUM($AB360:AF360)))</f>
        <v>0</v>
      </c>
      <c r="AH360" s="3">
        <f>MAX(0,MIN(AH$60,$AA360-SUM($AB360:AG360)))</f>
        <v>0</v>
      </c>
    </row>
    <row r="361" spans="12:34" x14ac:dyDescent="0.25">
      <c r="L361" s="8">
        <f t="shared" si="65"/>
        <v>296</v>
      </c>
      <c r="M361" s="2">
        <v>4.5547950000000048</v>
      </c>
      <c r="N361" s="2">
        <v>1.7726126672027283</v>
      </c>
      <c r="P361" s="9">
        <f t="shared" si="59"/>
        <v>296</v>
      </c>
      <c r="Q361" s="3">
        <f t="shared" si="61"/>
        <v>0.68493158940220189</v>
      </c>
      <c r="R361" s="3">
        <f t="shared" si="62"/>
        <v>0</v>
      </c>
      <c r="S361" s="3">
        <f>MAX(0,MIN(S$60,$Q361-SUM($R361:R361)))</f>
        <v>0</v>
      </c>
      <c r="T361" s="3">
        <f>MAX(0,MIN(T$60,$Q361-SUM($R361:S361)))</f>
        <v>0.68493158940220189</v>
      </c>
      <c r="U361" s="3">
        <f>MAX(0,MIN(U$60,$Q361-SUM($R361:T361)))</f>
        <v>0</v>
      </c>
      <c r="V361" s="3">
        <f>MAX(0,MIN(V$60,$Q361-SUM($R361:U361)))</f>
        <v>0</v>
      </c>
      <c r="W361" s="3">
        <f>MAX(0,MIN(W$60,$Q361-SUM($R361:V361)))</f>
        <v>0</v>
      </c>
      <c r="X361" s="3">
        <f>MAX(0,MIN(X$60,$Q361-SUM($R361:W361)))</f>
        <v>0</v>
      </c>
      <c r="Z361" s="9">
        <f t="shared" si="63"/>
        <v>296</v>
      </c>
      <c r="AA361" s="3">
        <f t="shared" si="64"/>
        <v>0.68493158940220189</v>
      </c>
      <c r="AB361" s="3">
        <f t="shared" si="60"/>
        <v>0</v>
      </c>
      <c r="AC361" s="3">
        <f>MAX(0,MIN(AC$60,$AA361-SUM($AB361:AB361)))</f>
        <v>0.68493158940220189</v>
      </c>
      <c r="AD361" s="3">
        <f>MAX(0,MIN(AD$60,$AA361-SUM($AB361:AC361)))</f>
        <v>0</v>
      </c>
      <c r="AE361" s="3">
        <f>MAX(0,MIN(AE$60,$AA361-SUM($AB361:AD361)))</f>
        <v>0</v>
      </c>
      <c r="AF361" s="3">
        <f>MAX(0,MIN(AF$60,$AA361-SUM($AB361:AE361)))</f>
        <v>0</v>
      </c>
      <c r="AG361" s="3">
        <f>MAX(0,MIN(AG$60,$AA361-SUM($AB361:AF361)))</f>
        <v>0</v>
      </c>
      <c r="AH361" s="3">
        <f>MAX(0,MIN(AH$60,$AA361-SUM($AB361:AG361)))</f>
        <v>0</v>
      </c>
    </row>
    <row r="362" spans="12:34" x14ac:dyDescent="0.25">
      <c r="L362" s="8">
        <f t="shared" si="65"/>
        <v>297</v>
      </c>
      <c r="M362" s="2">
        <v>4.5547950000000048</v>
      </c>
      <c r="N362" s="2">
        <v>1.7783513142353724</v>
      </c>
      <c r="P362" s="9">
        <f t="shared" si="59"/>
        <v>297</v>
      </c>
      <c r="Q362" s="3">
        <f t="shared" si="61"/>
        <v>0.68493158940220189</v>
      </c>
      <c r="R362" s="3">
        <f t="shared" si="62"/>
        <v>0</v>
      </c>
      <c r="S362" s="3">
        <f>MAX(0,MIN(S$60,$Q362-SUM($R362:R362)))</f>
        <v>0</v>
      </c>
      <c r="T362" s="3">
        <f>MAX(0,MIN(T$60,$Q362-SUM($R362:S362)))</f>
        <v>0.68493158940220189</v>
      </c>
      <c r="U362" s="3">
        <f>MAX(0,MIN(U$60,$Q362-SUM($R362:T362)))</f>
        <v>0</v>
      </c>
      <c r="V362" s="3">
        <f>MAX(0,MIN(V$60,$Q362-SUM($R362:U362)))</f>
        <v>0</v>
      </c>
      <c r="W362" s="3">
        <f>MAX(0,MIN(W$60,$Q362-SUM($R362:V362)))</f>
        <v>0</v>
      </c>
      <c r="X362" s="3">
        <f>MAX(0,MIN(X$60,$Q362-SUM($R362:W362)))</f>
        <v>0</v>
      </c>
      <c r="Z362" s="9">
        <f t="shared" si="63"/>
        <v>297</v>
      </c>
      <c r="AA362" s="3">
        <f t="shared" si="64"/>
        <v>0.68493158940220189</v>
      </c>
      <c r="AB362" s="3">
        <f t="shared" si="60"/>
        <v>0</v>
      </c>
      <c r="AC362" s="3">
        <f>MAX(0,MIN(AC$60,$AA362-SUM($AB362:AB362)))</f>
        <v>0.68493158940220189</v>
      </c>
      <c r="AD362" s="3">
        <f>MAX(0,MIN(AD$60,$AA362-SUM($AB362:AC362)))</f>
        <v>0</v>
      </c>
      <c r="AE362" s="3">
        <f>MAX(0,MIN(AE$60,$AA362-SUM($AB362:AD362)))</f>
        <v>0</v>
      </c>
      <c r="AF362" s="3">
        <f>MAX(0,MIN(AF$60,$AA362-SUM($AB362:AE362)))</f>
        <v>0</v>
      </c>
      <c r="AG362" s="3">
        <f>MAX(0,MIN(AG$60,$AA362-SUM($AB362:AF362)))</f>
        <v>0</v>
      </c>
      <c r="AH362" s="3">
        <f>MAX(0,MIN(AH$60,$AA362-SUM($AB362:AG362)))</f>
        <v>0</v>
      </c>
    </row>
    <row r="363" spans="12:34" x14ac:dyDescent="0.25">
      <c r="L363" s="8">
        <f t="shared" si="65"/>
        <v>298</v>
      </c>
      <c r="M363" s="2">
        <v>4.5547950000000048</v>
      </c>
      <c r="N363" s="2">
        <v>1.7995019617307253</v>
      </c>
      <c r="P363" s="9">
        <f t="shared" si="59"/>
        <v>298</v>
      </c>
      <c r="Q363" s="3">
        <f t="shared" si="61"/>
        <v>0.68493158940220189</v>
      </c>
      <c r="R363" s="3">
        <f t="shared" si="62"/>
        <v>0</v>
      </c>
      <c r="S363" s="3">
        <f>MAX(0,MIN(S$60,$Q363-SUM($R363:R363)))</f>
        <v>0</v>
      </c>
      <c r="T363" s="3">
        <f>MAX(0,MIN(T$60,$Q363-SUM($R363:S363)))</f>
        <v>0.68493158940220189</v>
      </c>
      <c r="U363" s="3">
        <f>MAX(0,MIN(U$60,$Q363-SUM($R363:T363)))</f>
        <v>0</v>
      </c>
      <c r="V363" s="3">
        <f>MAX(0,MIN(V$60,$Q363-SUM($R363:U363)))</f>
        <v>0</v>
      </c>
      <c r="W363" s="3">
        <f>MAX(0,MIN(W$60,$Q363-SUM($R363:V363)))</f>
        <v>0</v>
      </c>
      <c r="X363" s="3">
        <f>MAX(0,MIN(X$60,$Q363-SUM($R363:W363)))</f>
        <v>0</v>
      </c>
      <c r="Z363" s="9">
        <f t="shared" si="63"/>
        <v>298</v>
      </c>
      <c r="AA363" s="3">
        <f t="shared" si="64"/>
        <v>0.68493158940220189</v>
      </c>
      <c r="AB363" s="3">
        <f t="shared" si="60"/>
        <v>0</v>
      </c>
      <c r="AC363" s="3">
        <f>MAX(0,MIN(AC$60,$AA363-SUM($AB363:AB363)))</f>
        <v>0.68493158940220189</v>
      </c>
      <c r="AD363" s="3">
        <f>MAX(0,MIN(AD$60,$AA363-SUM($AB363:AC363)))</f>
        <v>0</v>
      </c>
      <c r="AE363" s="3">
        <f>MAX(0,MIN(AE$60,$AA363-SUM($AB363:AD363)))</f>
        <v>0</v>
      </c>
      <c r="AF363" s="3">
        <f>MAX(0,MIN(AF$60,$AA363-SUM($AB363:AE363)))</f>
        <v>0</v>
      </c>
      <c r="AG363" s="3">
        <f>MAX(0,MIN(AG$60,$AA363-SUM($AB363:AF363)))</f>
        <v>0</v>
      </c>
      <c r="AH363" s="3">
        <f>MAX(0,MIN(AH$60,$AA363-SUM($AB363:AG363)))</f>
        <v>0</v>
      </c>
    </row>
    <row r="364" spans="12:34" x14ac:dyDescent="0.25">
      <c r="L364" s="8">
        <f t="shared" si="65"/>
        <v>299</v>
      </c>
      <c r="M364" s="2">
        <v>4.5547950000000048</v>
      </c>
      <c r="N364" s="2">
        <v>1.8151775171551543</v>
      </c>
      <c r="P364" s="9">
        <f t="shared" si="59"/>
        <v>299</v>
      </c>
      <c r="Q364" s="3">
        <f t="shared" si="61"/>
        <v>0.68493158940220189</v>
      </c>
      <c r="R364" s="3">
        <f t="shared" si="62"/>
        <v>0</v>
      </c>
      <c r="S364" s="3">
        <f>MAX(0,MIN(S$60,$Q364-SUM($R364:R364)))</f>
        <v>0</v>
      </c>
      <c r="T364" s="3">
        <f>MAX(0,MIN(T$60,$Q364-SUM($R364:S364)))</f>
        <v>0.68493158940220189</v>
      </c>
      <c r="U364" s="3">
        <f>MAX(0,MIN(U$60,$Q364-SUM($R364:T364)))</f>
        <v>0</v>
      </c>
      <c r="V364" s="3">
        <f>MAX(0,MIN(V$60,$Q364-SUM($R364:U364)))</f>
        <v>0</v>
      </c>
      <c r="W364" s="3">
        <f>MAX(0,MIN(W$60,$Q364-SUM($R364:V364)))</f>
        <v>0</v>
      </c>
      <c r="X364" s="3">
        <f>MAX(0,MIN(X$60,$Q364-SUM($R364:W364)))</f>
        <v>0</v>
      </c>
      <c r="Z364" s="9">
        <f t="shared" si="63"/>
        <v>299</v>
      </c>
      <c r="AA364" s="3">
        <f t="shared" si="64"/>
        <v>0.68493158940220189</v>
      </c>
      <c r="AB364" s="3">
        <f t="shared" si="60"/>
        <v>0</v>
      </c>
      <c r="AC364" s="3">
        <f>MAX(0,MIN(AC$60,$AA364-SUM($AB364:AB364)))</f>
        <v>0.68493158940220189</v>
      </c>
      <c r="AD364" s="3">
        <f>MAX(0,MIN(AD$60,$AA364-SUM($AB364:AC364)))</f>
        <v>0</v>
      </c>
      <c r="AE364" s="3">
        <f>MAX(0,MIN(AE$60,$AA364-SUM($AB364:AD364)))</f>
        <v>0</v>
      </c>
      <c r="AF364" s="3">
        <f>MAX(0,MIN(AF$60,$AA364-SUM($AB364:AE364)))</f>
        <v>0</v>
      </c>
      <c r="AG364" s="3">
        <f>MAX(0,MIN(AG$60,$AA364-SUM($AB364:AF364)))</f>
        <v>0</v>
      </c>
      <c r="AH364" s="3">
        <f>MAX(0,MIN(AH$60,$AA364-SUM($AB364:AG364)))</f>
        <v>0</v>
      </c>
    </row>
    <row r="365" spans="12:34" x14ac:dyDescent="0.25">
      <c r="L365" s="8">
        <f t="shared" si="65"/>
        <v>300</v>
      </c>
      <c r="M365" s="2">
        <v>4.5547950000000048</v>
      </c>
      <c r="N365" s="2">
        <v>1.8371569479237617</v>
      </c>
      <c r="P365" s="9">
        <f t="shared" si="59"/>
        <v>300</v>
      </c>
      <c r="Q365" s="3">
        <f t="shared" si="61"/>
        <v>0.68493158940220189</v>
      </c>
      <c r="R365" s="3">
        <f t="shared" si="62"/>
        <v>0</v>
      </c>
      <c r="S365" s="3">
        <f>MAX(0,MIN(S$60,$Q365-SUM($R365:R365)))</f>
        <v>0</v>
      </c>
      <c r="T365" s="3">
        <f>MAX(0,MIN(T$60,$Q365-SUM($R365:S365)))</f>
        <v>0.68493158940220189</v>
      </c>
      <c r="U365" s="3">
        <f>MAX(0,MIN(U$60,$Q365-SUM($R365:T365)))</f>
        <v>0</v>
      </c>
      <c r="V365" s="3">
        <f>MAX(0,MIN(V$60,$Q365-SUM($R365:U365)))</f>
        <v>0</v>
      </c>
      <c r="W365" s="3">
        <f>MAX(0,MIN(W$60,$Q365-SUM($R365:V365)))</f>
        <v>0</v>
      </c>
      <c r="X365" s="3">
        <f>MAX(0,MIN(X$60,$Q365-SUM($R365:W365)))</f>
        <v>0</v>
      </c>
      <c r="Z365" s="9">
        <f t="shared" si="63"/>
        <v>300</v>
      </c>
      <c r="AA365" s="3">
        <f t="shared" si="64"/>
        <v>0.68493158940220189</v>
      </c>
      <c r="AB365" s="3">
        <f t="shared" si="60"/>
        <v>0</v>
      </c>
      <c r="AC365" s="3">
        <f>MAX(0,MIN(AC$60,$AA365-SUM($AB365:AB365)))</f>
        <v>0.68493158940220189</v>
      </c>
      <c r="AD365" s="3">
        <f>MAX(0,MIN(AD$60,$AA365-SUM($AB365:AC365)))</f>
        <v>0</v>
      </c>
      <c r="AE365" s="3">
        <f>MAX(0,MIN(AE$60,$AA365-SUM($AB365:AD365)))</f>
        <v>0</v>
      </c>
      <c r="AF365" s="3">
        <f>MAX(0,MIN(AF$60,$AA365-SUM($AB365:AE365)))</f>
        <v>0</v>
      </c>
      <c r="AG365" s="3">
        <f>MAX(0,MIN(AG$60,$AA365-SUM($AB365:AF365)))</f>
        <v>0</v>
      </c>
      <c r="AH365" s="3">
        <f>MAX(0,MIN(AH$60,$AA365-SUM($AB365:AG365)))</f>
        <v>0</v>
      </c>
    </row>
    <row r="366" spans="12:34" x14ac:dyDescent="0.25">
      <c r="L366" s="8">
        <f t="shared" si="65"/>
        <v>301</v>
      </c>
      <c r="M366" s="2">
        <v>4.5547950000000048</v>
      </c>
      <c r="N366" s="2">
        <v>1.8695521217214521</v>
      </c>
      <c r="P366" s="9">
        <f t="shared" si="59"/>
        <v>301</v>
      </c>
      <c r="Q366" s="3">
        <f t="shared" si="61"/>
        <v>0.68493158940220189</v>
      </c>
      <c r="R366" s="3">
        <f t="shared" si="62"/>
        <v>0</v>
      </c>
      <c r="S366" s="3">
        <f>MAX(0,MIN(S$60,$Q366-SUM($R366:R366)))</f>
        <v>0</v>
      </c>
      <c r="T366" s="3">
        <f>MAX(0,MIN(T$60,$Q366-SUM($R366:S366)))</f>
        <v>0.68493158940220189</v>
      </c>
      <c r="U366" s="3">
        <f>MAX(0,MIN(U$60,$Q366-SUM($R366:T366)))</f>
        <v>0</v>
      </c>
      <c r="V366" s="3">
        <f>MAX(0,MIN(V$60,$Q366-SUM($R366:U366)))</f>
        <v>0</v>
      </c>
      <c r="W366" s="3">
        <f>MAX(0,MIN(W$60,$Q366-SUM($R366:V366)))</f>
        <v>0</v>
      </c>
      <c r="X366" s="3">
        <f>MAX(0,MIN(X$60,$Q366-SUM($R366:W366)))</f>
        <v>0</v>
      </c>
      <c r="Z366" s="9">
        <f t="shared" si="63"/>
        <v>301</v>
      </c>
      <c r="AA366" s="3">
        <f t="shared" si="64"/>
        <v>0.68493158940220189</v>
      </c>
      <c r="AB366" s="3">
        <f t="shared" si="60"/>
        <v>0</v>
      </c>
      <c r="AC366" s="3">
        <f>MAX(0,MIN(AC$60,$AA366-SUM($AB366:AB366)))</f>
        <v>0.68493158940220189</v>
      </c>
      <c r="AD366" s="3">
        <f>MAX(0,MIN(AD$60,$AA366-SUM($AB366:AC366)))</f>
        <v>0</v>
      </c>
      <c r="AE366" s="3">
        <f>MAX(0,MIN(AE$60,$AA366-SUM($AB366:AD366)))</f>
        <v>0</v>
      </c>
      <c r="AF366" s="3">
        <f>MAX(0,MIN(AF$60,$AA366-SUM($AB366:AE366)))</f>
        <v>0</v>
      </c>
      <c r="AG366" s="3">
        <f>MAX(0,MIN(AG$60,$AA366-SUM($AB366:AF366)))</f>
        <v>0</v>
      </c>
      <c r="AH366" s="3">
        <f>MAX(0,MIN(AH$60,$AA366-SUM($AB366:AG366)))</f>
        <v>0</v>
      </c>
    </row>
    <row r="367" spans="12:34" x14ac:dyDescent="0.25">
      <c r="L367" s="8">
        <f t="shared" si="65"/>
        <v>302</v>
      </c>
      <c r="M367" s="2">
        <v>4.5547950000000048</v>
      </c>
      <c r="N367" s="2">
        <v>1.9187084702991208</v>
      </c>
      <c r="P367" s="9">
        <f t="shared" si="59"/>
        <v>302</v>
      </c>
      <c r="Q367" s="3">
        <f t="shared" si="61"/>
        <v>0.68493158940220189</v>
      </c>
      <c r="R367" s="3">
        <f t="shared" si="62"/>
        <v>0</v>
      </c>
      <c r="S367" s="3">
        <f>MAX(0,MIN(S$60,$Q367-SUM($R367:R367)))</f>
        <v>0</v>
      </c>
      <c r="T367" s="3">
        <f>MAX(0,MIN(T$60,$Q367-SUM($R367:S367)))</f>
        <v>0.68493158940220189</v>
      </c>
      <c r="U367" s="3">
        <f>MAX(0,MIN(U$60,$Q367-SUM($R367:T367)))</f>
        <v>0</v>
      </c>
      <c r="V367" s="3">
        <f>MAX(0,MIN(V$60,$Q367-SUM($R367:U367)))</f>
        <v>0</v>
      </c>
      <c r="W367" s="3">
        <f>MAX(0,MIN(W$60,$Q367-SUM($R367:V367)))</f>
        <v>0</v>
      </c>
      <c r="X367" s="3">
        <f>MAX(0,MIN(X$60,$Q367-SUM($R367:W367)))</f>
        <v>0</v>
      </c>
      <c r="Z367" s="9">
        <f t="shared" si="63"/>
        <v>302</v>
      </c>
      <c r="AA367" s="3">
        <f t="shared" si="64"/>
        <v>0.68493158940220189</v>
      </c>
      <c r="AB367" s="3">
        <f t="shared" si="60"/>
        <v>0</v>
      </c>
      <c r="AC367" s="3">
        <f>MAX(0,MIN(AC$60,$AA367-SUM($AB367:AB367)))</f>
        <v>0.68493158940220189</v>
      </c>
      <c r="AD367" s="3">
        <f>MAX(0,MIN(AD$60,$AA367-SUM($AB367:AC367)))</f>
        <v>0</v>
      </c>
      <c r="AE367" s="3">
        <f>MAX(0,MIN(AE$60,$AA367-SUM($AB367:AD367)))</f>
        <v>0</v>
      </c>
      <c r="AF367" s="3">
        <f>MAX(0,MIN(AF$60,$AA367-SUM($AB367:AE367)))</f>
        <v>0</v>
      </c>
      <c r="AG367" s="3">
        <f>MAX(0,MIN(AG$60,$AA367-SUM($AB367:AF367)))</f>
        <v>0</v>
      </c>
      <c r="AH367" s="3">
        <f>MAX(0,MIN(AH$60,$AA367-SUM($AB367:AG367)))</f>
        <v>0</v>
      </c>
    </row>
    <row r="368" spans="12:34" x14ac:dyDescent="0.25">
      <c r="L368" s="8">
        <f t="shared" si="65"/>
        <v>303</v>
      </c>
      <c r="M368" s="2">
        <v>4.5547950000000048</v>
      </c>
      <c r="N368" s="2">
        <v>1.9327719539600501</v>
      </c>
      <c r="P368" s="9">
        <f t="shared" si="59"/>
        <v>303</v>
      </c>
      <c r="Q368" s="3">
        <f t="shared" si="61"/>
        <v>0.68493158940220189</v>
      </c>
      <c r="R368" s="3">
        <f t="shared" si="62"/>
        <v>0</v>
      </c>
      <c r="S368" s="3">
        <f>MAX(0,MIN(S$60,$Q368-SUM($R368:R368)))</f>
        <v>0</v>
      </c>
      <c r="T368" s="3">
        <f>MAX(0,MIN(T$60,$Q368-SUM($R368:S368)))</f>
        <v>0.68493158940220189</v>
      </c>
      <c r="U368" s="3">
        <f>MAX(0,MIN(U$60,$Q368-SUM($R368:T368)))</f>
        <v>0</v>
      </c>
      <c r="V368" s="3">
        <f>MAX(0,MIN(V$60,$Q368-SUM($R368:U368)))</f>
        <v>0</v>
      </c>
      <c r="W368" s="3">
        <f>MAX(0,MIN(W$60,$Q368-SUM($R368:V368)))</f>
        <v>0</v>
      </c>
      <c r="X368" s="3">
        <f>MAX(0,MIN(X$60,$Q368-SUM($R368:W368)))</f>
        <v>0</v>
      </c>
      <c r="Z368" s="9">
        <f t="shared" si="63"/>
        <v>303</v>
      </c>
      <c r="AA368" s="3">
        <f t="shared" si="64"/>
        <v>0.68493158940220189</v>
      </c>
      <c r="AB368" s="3">
        <f t="shared" si="60"/>
        <v>0</v>
      </c>
      <c r="AC368" s="3">
        <f>MAX(0,MIN(AC$60,$AA368-SUM($AB368:AB368)))</f>
        <v>0.68493158940220189</v>
      </c>
      <c r="AD368" s="3">
        <f>MAX(0,MIN(AD$60,$AA368-SUM($AB368:AC368)))</f>
        <v>0</v>
      </c>
      <c r="AE368" s="3">
        <f>MAX(0,MIN(AE$60,$AA368-SUM($AB368:AD368)))</f>
        <v>0</v>
      </c>
      <c r="AF368" s="3">
        <f>MAX(0,MIN(AF$60,$AA368-SUM($AB368:AE368)))</f>
        <v>0</v>
      </c>
      <c r="AG368" s="3">
        <f>MAX(0,MIN(AG$60,$AA368-SUM($AB368:AF368)))</f>
        <v>0</v>
      </c>
      <c r="AH368" s="3">
        <f>MAX(0,MIN(AH$60,$AA368-SUM($AB368:AG368)))</f>
        <v>0</v>
      </c>
    </row>
    <row r="369" spans="12:34" x14ac:dyDescent="0.25">
      <c r="L369" s="8">
        <f t="shared" si="65"/>
        <v>304</v>
      </c>
      <c r="M369" s="2">
        <v>4.5547950000000048</v>
      </c>
      <c r="N369" s="2">
        <v>1.9439635034727416</v>
      </c>
      <c r="P369" s="9">
        <f t="shared" si="59"/>
        <v>304</v>
      </c>
      <c r="Q369" s="3">
        <f t="shared" si="61"/>
        <v>0.68493158940220189</v>
      </c>
      <c r="R369" s="3">
        <f t="shared" si="62"/>
        <v>0</v>
      </c>
      <c r="S369" s="3">
        <f>MAX(0,MIN(S$60,$Q369-SUM($R369:R369)))</f>
        <v>0</v>
      </c>
      <c r="T369" s="3">
        <f>MAX(0,MIN(T$60,$Q369-SUM($R369:S369)))</f>
        <v>0.68493158940220189</v>
      </c>
      <c r="U369" s="3">
        <f>MAX(0,MIN(U$60,$Q369-SUM($R369:T369)))</f>
        <v>0</v>
      </c>
      <c r="V369" s="3">
        <f>MAX(0,MIN(V$60,$Q369-SUM($R369:U369)))</f>
        <v>0</v>
      </c>
      <c r="W369" s="3">
        <f>MAX(0,MIN(W$60,$Q369-SUM($R369:V369)))</f>
        <v>0</v>
      </c>
      <c r="X369" s="3">
        <f>MAX(0,MIN(X$60,$Q369-SUM($R369:W369)))</f>
        <v>0</v>
      </c>
      <c r="Z369" s="9">
        <f t="shared" si="63"/>
        <v>304</v>
      </c>
      <c r="AA369" s="3">
        <f t="shared" si="64"/>
        <v>0.68493158940220189</v>
      </c>
      <c r="AB369" s="3">
        <f t="shared" si="60"/>
        <v>0</v>
      </c>
      <c r="AC369" s="3">
        <f>MAX(0,MIN(AC$60,$AA369-SUM($AB369:AB369)))</f>
        <v>0.68493158940220189</v>
      </c>
      <c r="AD369" s="3">
        <f>MAX(0,MIN(AD$60,$AA369-SUM($AB369:AC369)))</f>
        <v>0</v>
      </c>
      <c r="AE369" s="3">
        <f>MAX(0,MIN(AE$60,$AA369-SUM($AB369:AD369)))</f>
        <v>0</v>
      </c>
      <c r="AF369" s="3">
        <f>MAX(0,MIN(AF$60,$AA369-SUM($AB369:AE369)))</f>
        <v>0</v>
      </c>
      <c r="AG369" s="3">
        <f>MAX(0,MIN(AG$60,$AA369-SUM($AB369:AF369)))</f>
        <v>0</v>
      </c>
      <c r="AH369" s="3">
        <f>MAX(0,MIN(AH$60,$AA369-SUM($AB369:AG369)))</f>
        <v>0</v>
      </c>
    </row>
    <row r="370" spans="12:34" x14ac:dyDescent="0.25">
      <c r="L370" s="8">
        <f t="shared" si="65"/>
        <v>305</v>
      </c>
      <c r="M370" s="2">
        <v>4.5547950000000048</v>
      </c>
      <c r="N370" s="2">
        <v>1.9784056053171994</v>
      </c>
      <c r="P370" s="9">
        <f t="shared" si="59"/>
        <v>305</v>
      </c>
      <c r="Q370" s="3">
        <f t="shared" si="61"/>
        <v>0.68493158940220189</v>
      </c>
      <c r="R370" s="3">
        <f t="shared" si="62"/>
        <v>0</v>
      </c>
      <c r="S370" s="3">
        <f>MAX(0,MIN(S$60,$Q370-SUM($R370:R370)))</f>
        <v>0</v>
      </c>
      <c r="T370" s="3">
        <f>MAX(0,MIN(T$60,$Q370-SUM($R370:S370)))</f>
        <v>0.68493158940220189</v>
      </c>
      <c r="U370" s="3">
        <f>MAX(0,MIN(U$60,$Q370-SUM($R370:T370)))</f>
        <v>0</v>
      </c>
      <c r="V370" s="3">
        <f>MAX(0,MIN(V$60,$Q370-SUM($R370:U370)))</f>
        <v>0</v>
      </c>
      <c r="W370" s="3">
        <f>MAX(0,MIN(W$60,$Q370-SUM($R370:V370)))</f>
        <v>0</v>
      </c>
      <c r="X370" s="3">
        <f>MAX(0,MIN(X$60,$Q370-SUM($R370:W370)))</f>
        <v>0</v>
      </c>
      <c r="Z370" s="9">
        <f t="shared" si="63"/>
        <v>305</v>
      </c>
      <c r="AA370" s="3">
        <f t="shared" si="64"/>
        <v>0.68493158940220189</v>
      </c>
      <c r="AB370" s="3">
        <f t="shared" si="60"/>
        <v>0</v>
      </c>
      <c r="AC370" s="3">
        <f>MAX(0,MIN(AC$60,$AA370-SUM($AB370:AB370)))</f>
        <v>0.68493158940220189</v>
      </c>
      <c r="AD370" s="3">
        <f>MAX(0,MIN(AD$60,$AA370-SUM($AB370:AC370)))</f>
        <v>0</v>
      </c>
      <c r="AE370" s="3">
        <f>MAX(0,MIN(AE$60,$AA370-SUM($AB370:AD370)))</f>
        <v>0</v>
      </c>
      <c r="AF370" s="3">
        <f>MAX(0,MIN(AF$60,$AA370-SUM($AB370:AE370)))</f>
        <v>0</v>
      </c>
      <c r="AG370" s="3">
        <f>MAX(0,MIN(AG$60,$AA370-SUM($AB370:AF370)))</f>
        <v>0</v>
      </c>
      <c r="AH370" s="3">
        <f>MAX(0,MIN(AH$60,$AA370-SUM($AB370:AG370)))</f>
        <v>0</v>
      </c>
    </row>
    <row r="371" spans="12:34" x14ac:dyDescent="0.25">
      <c r="L371" s="8">
        <f t="shared" si="65"/>
        <v>306</v>
      </c>
      <c r="M371" s="2">
        <v>4.5547950000000048</v>
      </c>
      <c r="N371" s="2">
        <v>1.986662989033448</v>
      </c>
      <c r="P371" s="9">
        <f t="shared" si="59"/>
        <v>306</v>
      </c>
      <c r="Q371" s="3">
        <f t="shared" si="61"/>
        <v>0.68493158940220189</v>
      </c>
      <c r="R371" s="3">
        <f t="shared" si="62"/>
        <v>0</v>
      </c>
      <c r="S371" s="3">
        <f>MAX(0,MIN(S$60,$Q371-SUM($R371:R371)))</f>
        <v>0</v>
      </c>
      <c r="T371" s="3">
        <f>MAX(0,MIN(T$60,$Q371-SUM($R371:S371)))</f>
        <v>0.68493158940220189</v>
      </c>
      <c r="U371" s="3">
        <f>MAX(0,MIN(U$60,$Q371-SUM($R371:T371)))</f>
        <v>0</v>
      </c>
      <c r="V371" s="3">
        <f>MAX(0,MIN(V$60,$Q371-SUM($R371:U371)))</f>
        <v>0</v>
      </c>
      <c r="W371" s="3">
        <f>MAX(0,MIN(W$60,$Q371-SUM($R371:V371)))</f>
        <v>0</v>
      </c>
      <c r="X371" s="3">
        <f>MAX(0,MIN(X$60,$Q371-SUM($R371:W371)))</f>
        <v>0</v>
      </c>
      <c r="Z371" s="9">
        <f t="shared" si="63"/>
        <v>306</v>
      </c>
      <c r="AA371" s="3">
        <f t="shared" si="64"/>
        <v>0.68493158940220189</v>
      </c>
      <c r="AB371" s="3">
        <f t="shared" si="60"/>
        <v>0</v>
      </c>
      <c r="AC371" s="3">
        <f>MAX(0,MIN(AC$60,$AA371-SUM($AB371:AB371)))</f>
        <v>0.68493158940220189</v>
      </c>
      <c r="AD371" s="3">
        <f>MAX(0,MIN(AD$60,$AA371-SUM($AB371:AC371)))</f>
        <v>0</v>
      </c>
      <c r="AE371" s="3">
        <f>MAX(0,MIN(AE$60,$AA371-SUM($AB371:AD371)))</f>
        <v>0</v>
      </c>
      <c r="AF371" s="3">
        <f>MAX(0,MIN(AF$60,$AA371-SUM($AB371:AE371)))</f>
        <v>0</v>
      </c>
      <c r="AG371" s="3">
        <f>MAX(0,MIN(AG$60,$AA371-SUM($AB371:AF371)))</f>
        <v>0</v>
      </c>
      <c r="AH371" s="3">
        <f>MAX(0,MIN(AH$60,$AA371-SUM($AB371:AG371)))</f>
        <v>0</v>
      </c>
    </row>
    <row r="372" spans="12:34" x14ac:dyDescent="0.25">
      <c r="L372" s="8">
        <f t="shared" si="65"/>
        <v>307</v>
      </c>
      <c r="M372" s="2">
        <v>4.5547950000000048</v>
      </c>
      <c r="N372" s="2">
        <v>1.9928128413138373</v>
      </c>
      <c r="P372" s="9">
        <f t="shared" si="59"/>
        <v>307</v>
      </c>
      <c r="Q372" s="3">
        <f t="shared" si="61"/>
        <v>0.68493158940220189</v>
      </c>
      <c r="R372" s="3">
        <f t="shared" si="62"/>
        <v>0</v>
      </c>
      <c r="S372" s="3">
        <f>MAX(0,MIN(S$60,$Q372-SUM($R372:R372)))</f>
        <v>0</v>
      </c>
      <c r="T372" s="3">
        <f>MAX(0,MIN(T$60,$Q372-SUM($R372:S372)))</f>
        <v>0.68493158940220189</v>
      </c>
      <c r="U372" s="3">
        <f>MAX(0,MIN(U$60,$Q372-SUM($R372:T372)))</f>
        <v>0</v>
      </c>
      <c r="V372" s="3">
        <f>MAX(0,MIN(V$60,$Q372-SUM($R372:U372)))</f>
        <v>0</v>
      </c>
      <c r="W372" s="3">
        <f>MAX(0,MIN(W$60,$Q372-SUM($R372:V372)))</f>
        <v>0</v>
      </c>
      <c r="X372" s="3">
        <f>MAX(0,MIN(X$60,$Q372-SUM($R372:W372)))</f>
        <v>0</v>
      </c>
      <c r="Z372" s="9">
        <f t="shared" si="63"/>
        <v>307</v>
      </c>
      <c r="AA372" s="3">
        <f t="shared" si="64"/>
        <v>0.68493158940220189</v>
      </c>
      <c r="AB372" s="3">
        <f t="shared" si="60"/>
        <v>0</v>
      </c>
      <c r="AC372" s="3">
        <f>MAX(0,MIN(AC$60,$AA372-SUM($AB372:AB372)))</f>
        <v>0.68493158940220189</v>
      </c>
      <c r="AD372" s="3">
        <f>MAX(0,MIN(AD$60,$AA372-SUM($AB372:AC372)))</f>
        <v>0</v>
      </c>
      <c r="AE372" s="3">
        <f>MAX(0,MIN(AE$60,$AA372-SUM($AB372:AD372)))</f>
        <v>0</v>
      </c>
      <c r="AF372" s="3">
        <f>MAX(0,MIN(AF$60,$AA372-SUM($AB372:AE372)))</f>
        <v>0</v>
      </c>
      <c r="AG372" s="3">
        <f>MAX(0,MIN(AG$60,$AA372-SUM($AB372:AF372)))</f>
        <v>0</v>
      </c>
      <c r="AH372" s="3">
        <f>MAX(0,MIN(AH$60,$AA372-SUM($AB372:AG372)))</f>
        <v>0</v>
      </c>
    </row>
    <row r="373" spans="12:34" x14ac:dyDescent="0.25">
      <c r="L373" s="8">
        <f t="shared" si="65"/>
        <v>308</v>
      </c>
      <c r="M373" s="2">
        <v>4.5547950000000048</v>
      </c>
      <c r="N373" s="2">
        <v>2.0031369940489534</v>
      </c>
      <c r="P373" s="9">
        <f t="shared" si="59"/>
        <v>308</v>
      </c>
      <c r="Q373" s="3">
        <f t="shared" si="61"/>
        <v>0.68493158940220189</v>
      </c>
      <c r="R373" s="3">
        <f t="shared" si="62"/>
        <v>0</v>
      </c>
      <c r="S373" s="3">
        <f>MAX(0,MIN(S$60,$Q373-SUM($R373:R373)))</f>
        <v>0</v>
      </c>
      <c r="T373" s="3">
        <f>MAX(0,MIN(T$60,$Q373-SUM($R373:S373)))</f>
        <v>0.68493158940220189</v>
      </c>
      <c r="U373" s="3">
        <f>MAX(0,MIN(U$60,$Q373-SUM($R373:T373)))</f>
        <v>0</v>
      </c>
      <c r="V373" s="3">
        <f>MAX(0,MIN(V$60,$Q373-SUM($R373:U373)))</f>
        <v>0</v>
      </c>
      <c r="W373" s="3">
        <f>MAX(0,MIN(W$60,$Q373-SUM($R373:V373)))</f>
        <v>0</v>
      </c>
      <c r="X373" s="3">
        <f>MAX(0,MIN(X$60,$Q373-SUM($R373:W373)))</f>
        <v>0</v>
      </c>
      <c r="Z373" s="9">
        <f t="shared" si="63"/>
        <v>308</v>
      </c>
      <c r="AA373" s="3">
        <f t="shared" si="64"/>
        <v>0.68493158940220189</v>
      </c>
      <c r="AB373" s="3">
        <f t="shared" si="60"/>
        <v>0</v>
      </c>
      <c r="AC373" s="3">
        <f>MAX(0,MIN(AC$60,$AA373-SUM($AB373:AB373)))</f>
        <v>0.68493158940220189</v>
      </c>
      <c r="AD373" s="3">
        <f>MAX(0,MIN(AD$60,$AA373-SUM($AB373:AC373)))</f>
        <v>0</v>
      </c>
      <c r="AE373" s="3">
        <f>MAX(0,MIN(AE$60,$AA373-SUM($AB373:AD373)))</f>
        <v>0</v>
      </c>
      <c r="AF373" s="3">
        <f>MAX(0,MIN(AF$60,$AA373-SUM($AB373:AE373)))</f>
        <v>0</v>
      </c>
      <c r="AG373" s="3">
        <f>MAX(0,MIN(AG$60,$AA373-SUM($AB373:AF373)))</f>
        <v>0</v>
      </c>
      <c r="AH373" s="3">
        <f>MAX(0,MIN(AH$60,$AA373-SUM($AB373:AG373)))</f>
        <v>0</v>
      </c>
    </row>
    <row r="374" spans="12:34" x14ac:dyDescent="0.25">
      <c r="L374" s="8">
        <f t="shared" si="65"/>
        <v>309</v>
      </c>
      <c r="M374" s="2">
        <v>4.5547950000000048</v>
      </c>
      <c r="N374" s="2">
        <v>2.0084930297906163</v>
      </c>
      <c r="P374" s="9">
        <f t="shared" si="59"/>
        <v>309</v>
      </c>
      <c r="Q374" s="3">
        <f t="shared" si="61"/>
        <v>0.68493158940220189</v>
      </c>
      <c r="R374" s="3">
        <f t="shared" si="62"/>
        <v>0</v>
      </c>
      <c r="S374" s="3">
        <f>MAX(0,MIN(S$60,$Q374-SUM($R374:R374)))</f>
        <v>0</v>
      </c>
      <c r="T374" s="3">
        <f>MAX(0,MIN(T$60,$Q374-SUM($R374:S374)))</f>
        <v>0.68493158940220189</v>
      </c>
      <c r="U374" s="3">
        <f>MAX(0,MIN(U$60,$Q374-SUM($R374:T374)))</f>
        <v>0</v>
      </c>
      <c r="V374" s="3">
        <f>MAX(0,MIN(V$60,$Q374-SUM($R374:U374)))</f>
        <v>0</v>
      </c>
      <c r="W374" s="3">
        <f>MAX(0,MIN(W$60,$Q374-SUM($R374:V374)))</f>
        <v>0</v>
      </c>
      <c r="X374" s="3">
        <f>MAX(0,MIN(X$60,$Q374-SUM($R374:W374)))</f>
        <v>0</v>
      </c>
      <c r="Z374" s="9">
        <f t="shared" si="63"/>
        <v>309</v>
      </c>
      <c r="AA374" s="3">
        <f t="shared" si="64"/>
        <v>0.68493158940220189</v>
      </c>
      <c r="AB374" s="3">
        <f t="shared" si="60"/>
        <v>0</v>
      </c>
      <c r="AC374" s="3">
        <f>MAX(0,MIN(AC$60,$AA374-SUM($AB374:AB374)))</f>
        <v>0.68493158940220189</v>
      </c>
      <c r="AD374" s="3">
        <f>MAX(0,MIN(AD$60,$AA374-SUM($AB374:AC374)))</f>
        <v>0</v>
      </c>
      <c r="AE374" s="3">
        <f>MAX(0,MIN(AE$60,$AA374-SUM($AB374:AD374)))</f>
        <v>0</v>
      </c>
      <c r="AF374" s="3">
        <f>MAX(0,MIN(AF$60,$AA374-SUM($AB374:AE374)))</f>
        <v>0</v>
      </c>
      <c r="AG374" s="3">
        <f>MAX(0,MIN(AG$60,$AA374-SUM($AB374:AF374)))</f>
        <v>0</v>
      </c>
      <c r="AH374" s="3">
        <f>MAX(0,MIN(AH$60,$AA374-SUM($AB374:AG374)))</f>
        <v>0</v>
      </c>
    </row>
    <row r="375" spans="12:34" x14ac:dyDescent="0.25">
      <c r="L375" s="8">
        <f t="shared" si="65"/>
        <v>310</v>
      </c>
      <c r="M375" s="2">
        <v>4.5547950000000048</v>
      </c>
      <c r="N375" s="2">
        <v>2.0582536124188517</v>
      </c>
      <c r="P375" s="9">
        <f t="shared" si="59"/>
        <v>310</v>
      </c>
      <c r="Q375" s="3">
        <f t="shared" si="61"/>
        <v>0.68493158940220189</v>
      </c>
      <c r="R375" s="3">
        <f t="shared" si="62"/>
        <v>0</v>
      </c>
      <c r="S375" s="3">
        <f>MAX(0,MIN(S$60,$Q375-SUM($R375:R375)))</f>
        <v>0</v>
      </c>
      <c r="T375" s="3">
        <f>MAX(0,MIN(T$60,$Q375-SUM($R375:S375)))</f>
        <v>0.68493158940220189</v>
      </c>
      <c r="U375" s="3">
        <f>MAX(0,MIN(U$60,$Q375-SUM($R375:T375)))</f>
        <v>0</v>
      </c>
      <c r="V375" s="3">
        <f>MAX(0,MIN(V$60,$Q375-SUM($R375:U375)))</f>
        <v>0</v>
      </c>
      <c r="W375" s="3">
        <f>MAX(0,MIN(W$60,$Q375-SUM($R375:V375)))</f>
        <v>0</v>
      </c>
      <c r="X375" s="3">
        <f>MAX(0,MIN(X$60,$Q375-SUM($R375:W375)))</f>
        <v>0</v>
      </c>
      <c r="Z375" s="9">
        <f t="shared" si="63"/>
        <v>310</v>
      </c>
      <c r="AA375" s="3">
        <f t="shared" si="64"/>
        <v>0.68493158940220189</v>
      </c>
      <c r="AB375" s="3">
        <f t="shared" si="60"/>
        <v>0</v>
      </c>
      <c r="AC375" s="3">
        <f>MAX(0,MIN(AC$60,$AA375-SUM($AB375:AB375)))</f>
        <v>0.68493158940220189</v>
      </c>
      <c r="AD375" s="3">
        <f>MAX(0,MIN(AD$60,$AA375-SUM($AB375:AC375)))</f>
        <v>0</v>
      </c>
      <c r="AE375" s="3">
        <f>MAX(0,MIN(AE$60,$AA375-SUM($AB375:AD375)))</f>
        <v>0</v>
      </c>
      <c r="AF375" s="3">
        <f>MAX(0,MIN(AF$60,$AA375-SUM($AB375:AE375)))</f>
        <v>0</v>
      </c>
      <c r="AG375" s="3">
        <f>MAX(0,MIN(AG$60,$AA375-SUM($AB375:AF375)))</f>
        <v>0</v>
      </c>
      <c r="AH375" s="3">
        <f>MAX(0,MIN(AH$60,$AA375-SUM($AB375:AG375)))</f>
        <v>0</v>
      </c>
    </row>
    <row r="376" spans="12:34" x14ac:dyDescent="0.25">
      <c r="L376" s="8">
        <f t="shared" si="65"/>
        <v>311</v>
      </c>
      <c r="M376" s="2">
        <v>4.5547950000000048</v>
      </c>
      <c r="N376" s="2">
        <v>2.0762176182018717</v>
      </c>
      <c r="P376" s="9">
        <f t="shared" si="59"/>
        <v>311</v>
      </c>
      <c r="Q376" s="3">
        <f t="shared" si="61"/>
        <v>0.68493158940220189</v>
      </c>
      <c r="R376" s="3">
        <f t="shared" si="62"/>
        <v>0</v>
      </c>
      <c r="S376" s="3">
        <f>MAX(0,MIN(S$60,$Q376-SUM($R376:R376)))</f>
        <v>0</v>
      </c>
      <c r="T376" s="3">
        <f>MAX(0,MIN(T$60,$Q376-SUM($R376:S376)))</f>
        <v>0.68493158940220189</v>
      </c>
      <c r="U376" s="3">
        <f>MAX(0,MIN(U$60,$Q376-SUM($R376:T376)))</f>
        <v>0</v>
      </c>
      <c r="V376" s="3">
        <f>MAX(0,MIN(V$60,$Q376-SUM($R376:U376)))</f>
        <v>0</v>
      </c>
      <c r="W376" s="3">
        <f>MAX(0,MIN(W$60,$Q376-SUM($R376:V376)))</f>
        <v>0</v>
      </c>
      <c r="X376" s="3">
        <f>MAX(0,MIN(X$60,$Q376-SUM($R376:W376)))</f>
        <v>0</v>
      </c>
      <c r="Z376" s="9">
        <f t="shared" si="63"/>
        <v>311</v>
      </c>
      <c r="AA376" s="3">
        <f t="shared" si="64"/>
        <v>0.68493158940220189</v>
      </c>
      <c r="AB376" s="3">
        <f t="shared" si="60"/>
        <v>0</v>
      </c>
      <c r="AC376" s="3">
        <f>MAX(0,MIN(AC$60,$AA376-SUM($AB376:AB376)))</f>
        <v>0.68493158940220189</v>
      </c>
      <c r="AD376" s="3">
        <f>MAX(0,MIN(AD$60,$AA376-SUM($AB376:AC376)))</f>
        <v>0</v>
      </c>
      <c r="AE376" s="3">
        <f>MAX(0,MIN(AE$60,$AA376-SUM($AB376:AD376)))</f>
        <v>0</v>
      </c>
      <c r="AF376" s="3">
        <f>MAX(0,MIN(AF$60,$AA376-SUM($AB376:AE376)))</f>
        <v>0</v>
      </c>
      <c r="AG376" s="3">
        <f>MAX(0,MIN(AG$60,$AA376-SUM($AB376:AF376)))</f>
        <v>0</v>
      </c>
      <c r="AH376" s="3">
        <f>MAX(0,MIN(AH$60,$AA376-SUM($AB376:AG376)))</f>
        <v>0</v>
      </c>
    </row>
    <row r="377" spans="12:34" x14ac:dyDescent="0.25">
      <c r="L377" s="8">
        <f t="shared" si="65"/>
        <v>312</v>
      </c>
      <c r="M377" s="2">
        <v>4.5547950000000048</v>
      </c>
      <c r="N377" s="2">
        <v>2.1068312791242954</v>
      </c>
      <c r="P377" s="9">
        <f t="shared" si="59"/>
        <v>312</v>
      </c>
      <c r="Q377" s="3">
        <f t="shared" si="61"/>
        <v>0.68493158940220189</v>
      </c>
      <c r="R377" s="3">
        <f t="shared" si="62"/>
        <v>0</v>
      </c>
      <c r="S377" s="3">
        <f>MAX(0,MIN(S$60,$Q377-SUM($R377:R377)))</f>
        <v>0</v>
      </c>
      <c r="T377" s="3">
        <f>MAX(0,MIN(T$60,$Q377-SUM($R377:S377)))</f>
        <v>0.68493158940220189</v>
      </c>
      <c r="U377" s="3">
        <f>MAX(0,MIN(U$60,$Q377-SUM($R377:T377)))</f>
        <v>0</v>
      </c>
      <c r="V377" s="3">
        <f>MAX(0,MIN(V$60,$Q377-SUM($R377:U377)))</f>
        <v>0</v>
      </c>
      <c r="W377" s="3">
        <f>MAX(0,MIN(W$60,$Q377-SUM($R377:V377)))</f>
        <v>0</v>
      </c>
      <c r="X377" s="3">
        <f>MAX(0,MIN(X$60,$Q377-SUM($R377:W377)))</f>
        <v>0</v>
      </c>
      <c r="Z377" s="9">
        <f t="shared" si="63"/>
        <v>312</v>
      </c>
      <c r="AA377" s="3">
        <f t="shared" si="64"/>
        <v>0.68493158940220189</v>
      </c>
      <c r="AB377" s="3">
        <f t="shared" si="60"/>
        <v>0</v>
      </c>
      <c r="AC377" s="3">
        <f>MAX(0,MIN(AC$60,$AA377-SUM($AB377:AB377)))</f>
        <v>0.68493158940220189</v>
      </c>
      <c r="AD377" s="3">
        <f>MAX(0,MIN(AD$60,$AA377-SUM($AB377:AC377)))</f>
        <v>0</v>
      </c>
      <c r="AE377" s="3">
        <f>MAX(0,MIN(AE$60,$AA377-SUM($AB377:AD377)))</f>
        <v>0</v>
      </c>
      <c r="AF377" s="3">
        <f>MAX(0,MIN(AF$60,$AA377-SUM($AB377:AE377)))</f>
        <v>0</v>
      </c>
      <c r="AG377" s="3">
        <f>MAX(0,MIN(AG$60,$AA377-SUM($AB377:AF377)))</f>
        <v>0</v>
      </c>
      <c r="AH377" s="3">
        <f>MAX(0,MIN(AH$60,$AA377-SUM($AB377:AG377)))</f>
        <v>0</v>
      </c>
    </row>
    <row r="378" spans="12:34" x14ac:dyDescent="0.25">
      <c r="L378" s="8">
        <f t="shared" si="65"/>
        <v>313</v>
      </c>
      <c r="M378" s="2">
        <v>4.5547950000000048</v>
      </c>
      <c r="N378" s="2">
        <v>2.1300505559435838</v>
      </c>
      <c r="P378" s="9">
        <f t="shared" si="59"/>
        <v>313</v>
      </c>
      <c r="Q378" s="3">
        <f t="shared" si="61"/>
        <v>0.68493158940220189</v>
      </c>
      <c r="R378" s="3">
        <f t="shared" si="62"/>
        <v>0</v>
      </c>
      <c r="S378" s="3">
        <f>MAX(0,MIN(S$60,$Q378-SUM($R378:R378)))</f>
        <v>0</v>
      </c>
      <c r="T378" s="3">
        <f>MAX(0,MIN(T$60,$Q378-SUM($R378:S378)))</f>
        <v>0.68493158940220189</v>
      </c>
      <c r="U378" s="3">
        <f>MAX(0,MIN(U$60,$Q378-SUM($R378:T378)))</f>
        <v>0</v>
      </c>
      <c r="V378" s="3">
        <f>MAX(0,MIN(V$60,$Q378-SUM($R378:U378)))</f>
        <v>0</v>
      </c>
      <c r="W378" s="3">
        <f>MAX(0,MIN(W$60,$Q378-SUM($R378:V378)))</f>
        <v>0</v>
      </c>
      <c r="X378" s="3">
        <f>MAX(0,MIN(X$60,$Q378-SUM($R378:W378)))</f>
        <v>0</v>
      </c>
      <c r="Z378" s="9">
        <f t="shared" si="63"/>
        <v>313</v>
      </c>
      <c r="AA378" s="3">
        <f t="shared" si="64"/>
        <v>0.68493158940220189</v>
      </c>
      <c r="AB378" s="3">
        <f t="shared" si="60"/>
        <v>0</v>
      </c>
      <c r="AC378" s="3">
        <f>MAX(0,MIN(AC$60,$AA378-SUM($AB378:AB378)))</f>
        <v>0.68493158940220189</v>
      </c>
      <c r="AD378" s="3">
        <f>MAX(0,MIN(AD$60,$AA378-SUM($AB378:AC378)))</f>
        <v>0</v>
      </c>
      <c r="AE378" s="3">
        <f>MAX(0,MIN(AE$60,$AA378-SUM($AB378:AD378)))</f>
        <v>0</v>
      </c>
      <c r="AF378" s="3">
        <f>MAX(0,MIN(AF$60,$AA378-SUM($AB378:AE378)))</f>
        <v>0</v>
      </c>
      <c r="AG378" s="3">
        <f>MAX(0,MIN(AG$60,$AA378-SUM($AB378:AF378)))</f>
        <v>0</v>
      </c>
      <c r="AH378" s="3">
        <f>MAX(0,MIN(AH$60,$AA378-SUM($AB378:AG378)))</f>
        <v>0</v>
      </c>
    </row>
    <row r="379" spans="12:34" x14ac:dyDescent="0.25">
      <c r="L379" s="8">
        <f t="shared" si="65"/>
        <v>314</v>
      </c>
      <c r="M379" s="2">
        <v>4.5547950000000048</v>
      </c>
      <c r="N379" s="2">
        <v>2.1592595298856767</v>
      </c>
      <c r="P379" s="9">
        <f t="shared" si="59"/>
        <v>314</v>
      </c>
      <c r="Q379" s="3">
        <f t="shared" si="61"/>
        <v>0.68493158940220189</v>
      </c>
      <c r="R379" s="3">
        <f t="shared" si="62"/>
        <v>0</v>
      </c>
      <c r="S379" s="3">
        <f>MAX(0,MIN(S$60,$Q379-SUM($R379:R379)))</f>
        <v>0</v>
      </c>
      <c r="T379" s="3">
        <f>MAX(0,MIN(T$60,$Q379-SUM($R379:S379)))</f>
        <v>0.68493158940220189</v>
      </c>
      <c r="U379" s="3">
        <f>MAX(0,MIN(U$60,$Q379-SUM($R379:T379)))</f>
        <v>0</v>
      </c>
      <c r="V379" s="3">
        <f>MAX(0,MIN(V$60,$Q379-SUM($R379:U379)))</f>
        <v>0</v>
      </c>
      <c r="W379" s="3">
        <f>MAX(0,MIN(W$60,$Q379-SUM($R379:V379)))</f>
        <v>0</v>
      </c>
      <c r="X379" s="3">
        <f>MAX(0,MIN(X$60,$Q379-SUM($R379:W379)))</f>
        <v>0</v>
      </c>
      <c r="Z379" s="9">
        <f t="shared" si="63"/>
        <v>314</v>
      </c>
      <c r="AA379" s="3">
        <f t="shared" si="64"/>
        <v>0.68493158940220189</v>
      </c>
      <c r="AB379" s="3">
        <f t="shared" si="60"/>
        <v>0</v>
      </c>
      <c r="AC379" s="3">
        <f>MAX(0,MIN(AC$60,$AA379-SUM($AB379:AB379)))</f>
        <v>0.68493158940220189</v>
      </c>
      <c r="AD379" s="3">
        <f>MAX(0,MIN(AD$60,$AA379-SUM($AB379:AC379)))</f>
        <v>0</v>
      </c>
      <c r="AE379" s="3">
        <f>MAX(0,MIN(AE$60,$AA379-SUM($AB379:AD379)))</f>
        <v>0</v>
      </c>
      <c r="AF379" s="3">
        <f>MAX(0,MIN(AF$60,$AA379-SUM($AB379:AE379)))</f>
        <v>0</v>
      </c>
      <c r="AG379" s="3">
        <f>MAX(0,MIN(AG$60,$AA379-SUM($AB379:AF379)))</f>
        <v>0</v>
      </c>
      <c r="AH379" s="3">
        <f>MAX(0,MIN(AH$60,$AA379-SUM($AB379:AG379)))</f>
        <v>0</v>
      </c>
    </row>
    <row r="380" spans="12:34" x14ac:dyDescent="0.25">
      <c r="L380" s="8">
        <f t="shared" si="65"/>
        <v>315</v>
      </c>
      <c r="M380" s="2">
        <v>4.5547950000000048</v>
      </c>
      <c r="N380" s="2">
        <v>2.1613009115557493</v>
      </c>
      <c r="P380" s="9">
        <f t="shared" si="59"/>
        <v>315</v>
      </c>
      <c r="Q380" s="3">
        <f t="shared" si="61"/>
        <v>0.68493158940220189</v>
      </c>
      <c r="R380" s="3">
        <f t="shared" si="62"/>
        <v>0</v>
      </c>
      <c r="S380" s="3">
        <f>MAX(0,MIN(S$60,$Q380-SUM($R380:R380)))</f>
        <v>0</v>
      </c>
      <c r="T380" s="3">
        <f>MAX(0,MIN(T$60,$Q380-SUM($R380:S380)))</f>
        <v>0.68493158940220189</v>
      </c>
      <c r="U380" s="3">
        <f>MAX(0,MIN(U$60,$Q380-SUM($R380:T380)))</f>
        <v>0</v>
      </c>
      <c r="V380" s="3">
        <f>MAX(0,MIN(V$60,$Q380-SUM($R380:U380)))</f>
        <v>0</v>
      </c>
      <c r="W380" s="3">
        <f>MAX(0,MIN(W$60,$Q380-SUM($R380:V380)))</f>
        <v>0</v>
      </c>
      <c r="X380" s="3">
        <f>MAX(0,MIN(X$60,$Q380-SUM($R380:W380)))</f>
        <v>0</v>
      </c>
      <c r="Z380" s="9">
        <f t="shared" si="63"/>
        <v>315</v>
      </c>
      <c r="AA380" s="3">
        <f t="shared" si="64"/>
        <v>0.68493158940220189</v>
      </c>
      <c r="AB380" s="3">
        <f t="shared" si="60"/>
        <v>0</v>
      </c>
      <c r="AC380" s="3">
        <f>MAX(0,MIN(AC$60,$AA380-SUM($AB380:AB380)))</f>
        <v>0.68493158940220189</v>
      </c>
      <c r="AD380" s="3">
        <f>MAX(0,MIN(AD$60,$AA380-SUM($AB380:AC380)))</f>
        <v>0</v>
      </c>
      <c r="AE380" s="3">
        <f>MAX(0,MIN(AE$60,$AA380-SUM($AB380:AD380)))</f>
        <v>0</v>
      </c>
      <c r="AF380" s="3">
        <f>MAX(0,MIN(AF$60,$AA380-SUM($AB380:AE380)))</f>
        <v>0</v>
      </c>
      <c r="AG380" s="3">
        <f>MAX(0,MIN(AG$60,$AA380-SUM($AB380:AF380)))</f>
        <v>0</v>
      </c>
      <c r="AH380" s="3">
        <f>MAX(0,MIN(AH$60,$AA380-SUM($AB380:AG380)))</f>
        <v>0</v>
      </c>
    </row>
    <row r="381" spans="12:34" x14ac:dyDescent="0.25">
      <c r="L381" s="8">
        <f t="shared" si="65"/>
        <v>316</v>
      </c>
      <c r="M381" s="2">
        <v>4.5547950000000048</v>
      </c>
      <c r="N381" s="2">
        <v>2.1763723977534699</v>
      </c>
      <c r="P381" s="9">
        <f t="shared" si="59"/>
        <v>316</v>
      </c>
      <c r="Q381" s="3">
        <f t="shared" si="61"/>
        <v>0.68493158940220189</v>
      </c>
      <c r="R381" s="3">
        <f t="shared" si="62"/>
        <v>0</v>
      </c>
      <c r="S381" s="3">
        <f>MAX(0,MIN(S$60,$Q381-SUM($R381:R381)))</f>
        <v>0</v>
      </c>
      <c r="T381" s="3">
        <f>MAX(0,MIN(T$60,$Q381-SUM($R381:S381)))</f>
        <v>0.68493158940220189</v>
      </c>
      <c r="U381" s="3">
        <f>MAX(0,MIN(U$60,$Q381-SUM($R381:T381)))</f>
        <v>0</v>
      </c>
      <c r="V381" s="3">
        <f>MAX(0,MIN(V$60,$Q381-SUM($R381:U381)))</f>
        <v>0</v>
      </c>
      <c r="W381" s="3">
        <f>MAX(0,MIN(W$60,$Q381-SUM($R381:V381)))</f>
        <v>0</v>
      </c>
      <c r="X381" s="3">
        <f>MAX(0,MIN(X$60,$Q381-SUM($R381:W381)))</f>
        <v>0</v>
      </c>
      <c r="Z381" s="9">
        <f t="shared" si="63"/>
        <v>316</v>
      </c>
      <c r="AA381" s="3">
        <f t="shared" si="64"/>
        <v>0.68493158940220189</v>
      </c>
      <c r="AB381" s="3">
        <f t="shared" si="60"/>
        <v>0</v>
      </c>
      <c r="AC381" s="3">
        <f>MAX(0,MIN(AC$60,$AA381-SUM($AB381:AB381)))</f>
        <v>0.68493158940220189</v>
      </c>
      <c r="AD381" s="3">
        <f>MAX(0,MIN(AD$60,$AA381-SUM($AB381:AC381)))</f>
        <v>0</v>
      </c>
      <c r="AE381" s="3">
        <f>MAX(0,MIN(AE$60,$AA381-SUM($AB381:AD381)))</f>
        <v>0</v>
      </c>
      <c r="AF381" s="3">
        <f>MAX(0,MIN(AF$60,$AA381-SUM($AB381:AE381)))</f>
        <v>0</v>
      </c>
      <c r="AG381" s="3">
        <f>MAX(0,MIN(AG$60,$AA381-SUM($AB381:AF381)))</f>
        <v>0</v>
      </c>
      <c r="AH381" s="3">
        <f>MAX(0,MIN(AH$60,$AA381-SUM($AB381:AG381)))</f>
        <v>0</v>
      </c>
    </row>
    <row r="382" spans="12:34" x14ac:dyDescent="0.25">
      <c r="L382" s="8">
        <f t="shared" si="65"/>
        <v>317</v>
      </c>
      <c r="M382" s="2">
        <v>4.5547950000000048</v>
      </c>
      <c r="N382" s="2">
        <v>2.1766403217828398</v>
      </c>
      <c r="P382" s="9">
        <f t="shared" si="59"/>
        <v>317</v>
      </c>
      <c r="Q382" s="3">
        <f t="shared" si="61"/>
        <v>0.68493158940220189</v>
      </c>
      <c r="R382" s="3">
        <f t="shared" si="62"/>
        <v>0</v>
      </c>
      <c r="S382" s="3">
        <f>MAX(0,MIN(S$60,$Q382-SUM($R382:R382)))</f>
        <v>0</v>
      </c>
      <c r="T382" s="3">
        <f>MAX(0,MIN(T$60,$Q382-SUM($R382:S382)))</f>
        <v>0.68493158940220189</v>
      </c>
      <c r="U382" s="3">
        <f>MAX(0,MIN(U$60,$Q382-SUM($R382:T382)))</f>
        <v>0</v>
      </c>
      <c r="V382" s="3">
        <f>MAX(0,MIN(V$60,$Q382-SUM($R382:U382)))</f>
        <v>0</v>
      </c>
      <c r="W382" s="3">
        <f>MAX(0,MIN(W$60,$Q382-SUM($R382:V382)))</f>
        <v>0</v>
      </c>
      <c r="X382" s="3">
        <f>MAX(0,MIN(X$60,$Q382-SUM($R382:W382)))</f>
        <v>0</v>
      </c>
      <c r="Z382" s="9">
        <f t="shared" si="63"/>
        <v>317</v>
      </c>
      <c r="AA382" s="3">
        <f t="shared" si="64"/>
        <v>0.68493158940220189</v>
      </c>
      <c r="AB382" s="3">
        <f t="shared" si="60"/>
        <v>0</v>
      </c>
      <c r="AC382" s="3">
        <f>MAX(0,MIN(AC$60,$AA382-SUM($AB382:AB382)))</f>
        <v>0.68493158940220189</v>
      </c>
      <c r="AD382" s="3">
        <f>MAX(0,MIN(AD$60,$AA382-SUM($AB382:AC382)))</f>
        <v>0</v>
      </c>
      <c r="AE382" s="3">
        <f>MAX(0,MIN(AE$60,$AA382-SUM($AB382:AD382)))</f>
        <v>0</v>
      </c>
      <c r="AF382" s="3">
        <f>MAX(0,MIN(AF$60,$AA382-SUM($AB382:AE382)))</f>
        <v>0</v>
      </c>
      <c r="AG382" s="3">
        <f>MAX(0,MIN(AG$60,$AA382-SUM($AB382:AF382)))</f>
        <v>0</v>
      </c>
      <c r="AH382" s="3">
        <f>MAX(0,MIN(AH$60,$AA382-SUM($AB382:AG382)))</f>
        <v>0</v>
      </c>
    </row>
    <row r="383" spans="12:34" x14ac:dyDescent="0.25">
      <c r="L383" s="8">
        <f t="shared" si="65"/>
        <v>318</v>
      </c>
      <c r="M383" s="2">
        <v>4.5547950000000048</v>
      </c>
      <c r="N383" s="2">
        <v>2.195155797954301</v>
      </c>
      <c r="P383" s="9">
        <f t="shared" si="59"/>
        <v>318</v>
      </c>
      <c r="Q383" s="3">
        <f t="shared" si="61"/>
        <v>0.68493158940220189</v>
      </c>
      <c r="R383" s="3">
        <f t="shared" si="62"/>
        <v>0</v>
      </c>
      <c r="S383" s="3">
        <f>MAX(0,MIN(S$60,$Q383-SUM($R383:R383)))</f>
        <v>0</v>
      </c>
      <c r="T383" s="3">
        <f>MAX(0,MIN(T$60,$Q383-SUM($R383:S383)))</f>
        <v>0.68493158940220189</v>
      </c>
      <c r="U383" s="3">
        <f>MAX(0,MIN(U$60,$Q383-SUM($R383:T383)))</f>
        <v>0</v>
      </c>
      <c r="V383" s="3">
        <f>MAX(0,MIN(V$60,$Q383-SUM($R383:U383)))</f>
        <v>0</v>
      </c>
      <c r="W383" s="3">
        <f>MAX(0,MIN(W$60,$Q383-SUM($R383:V383)))</f>
        <v>0</v>
      </c>
      <c r="X383" s="3">
        <f>MAX(0,MIN(X$60,$Q383-SUM($R383:W383)))</f>
        <v>0</v>
      </c>
      <c r="Z383" s="9">
        <f t="shared" si="63"/>
        <v>318</v>
      </c>
      <c r="AA383" s="3">
        <f t="shared" si="64"/>
        <v>0.68493158940220189</v>
      </c>
      <c r="AB383" s="3">
        <f t="shared" si="60"/>
        <v>0</v>
      </c>
      <c r="AC383" s="3">
        <f>MAX(0,MIN(AC$60,$AA383-SUM($AB383:AB383)))</f>
        <v>0.68493158940220189</v>
      </c>
      <c r="AD383" s="3">
        <f>MAX(0,MIN(AD$60,$AA383-SUM($AB383:AC383)))</f>
        <v>0</v>
      </c>
      <c r="AE383" s="3">
        <f>MAX(0,MIN(AE$60,$AA383-SUM($AB383:AD383)))</f>
        <v>0</v>
      </c>
      <c r="AF383" s="3">
        <f>MAX(0,MIN(AF$60,$AA383-SUM($AB383:AE383)))</f>
        <v>0</v>
      </c>
      <c r="AG383" s="3">
        <f>MAX(0,MIN(AG$60,$AA383-SUM($AB383:AF383)))</f>
        <v>0</v>
      </c>
      <c r="AH383" s="3">
        <f>MAX(0,MIN(AH$60,$AA383-SUM($AB383:AG383)))</f>
        <v>0</v>
      </c>
    </row>
    <row r="384" spans="12:34" x14ac:dyDescent="0.25">
      <c r="L384" s="8">
        <f t="shared" si="65"/>
        <v>319</v>
      </c>
      <c r="M384" s="2">
        <v>4.5547950000000048</v>
      </c>
      <c r="N384" s="2">
        <v>2.2183943324783617</v>
      </c>
      <c r="P384" s="9">
        <f t="shared" si="59"/>
        <v>319</v>
      </c>
      <c r="Q384" s="3">
        <f t="shared" si="61"/>
        <v>0.68493158940220189</v>
      </c>
      <c r="R384" s="3">
        <f t="shared" si="62"/>
        <v>0</v>
      </c>
      <c r="S384" s="3">
        <f>MAX(0,MIN(S$60,$Q384-SUM($R384:R384)))</f>
        <v>0</v>
      </c>
      <c r="T384" s="3">
        <f>MAX(0,MIN(T$60,$Q384-SUM($R384:S384)))</f>
        <v>0.68493158940220189</v>
      </c>
      <c r="U384" s="3">
        <f>MAX(0,MIN(U$60,$Q384-SUM($R384:T384)))</f>
        <v>0</v>
      </c>
      <c r="V384" s="3">
        <f>MAX(0,MIN(V$60,$Q384-SUM($R384:U384)))</f>
        <v>0</v>
      </c>
      <c r="W384" s="3">
        <f>MAX(0,MIN(W$60,$Q384-SUM($R384:V384)))</f>
        <v>0</v>
      </c>
      <c r="X384" s="3">
        <f>MAX(0,MIN(X$60,$Q384-SUM($R384:W384)))</f>
        <v>0</v>
      </c>
      <c r="Z384" s="9">
        <f t="shared" si="63"/>
        <v>319</v>
      </c>
      <c r="AA384" s="3">
        <f t="shared" si="64"/>
        <v>0.68493158940220189</v>
      </c>
      <c r="AB384" s="3">
        <f t="shared" si="60"/>
        <v>0</v>
      </c>
      <c r="AC384" s="3">
        <f>MAX(0,MIN(AC$60,$AA384-SUM($AB384:AB384)))</f>
        <v>0.68493158940220189</v>
      </c>
      <c r="AD384" s="3">
        <f>MAX(0,MIN(AD$60,$AA384-SUM($AB384:AC384)))</f>
        <v>0</v>
      </c>
      <c r="AE384" s="3">
        <f>MAX(0,MIN(AE$60,$AA384-SUM($AB384:AD384)))</f>
        <v>0</v>
      </c>
      <c r="AF384" s="3">
        <f>MAX(0,MIN(AF$60,$AA384-SUM($AB384:AE384)))</f>
        <v>0</v>
      </c>
      <c r="AG384" s="3">
        <f>MAX(0,MIN(AG$60,$AA384-SUM($AB384:AF384)))</f>
        <v>0</v>
      </c>
      <c r="AH384" s="3">
        <f>MAX(0,MIN(AH$60,$AA384-SUM($AB384:AG384)))</f>
        <v>0</v>
      </c>
    </row>
    <row r="385" spans="12:34" x14ac:dyDescent="0.25">
      <c r="L385" s="8">
        <f t="shared" si="65"/>
        <v>320</v>
      </c>
      <c r="M385" s="2">
        <v>4.5547950000000048</v>
      </c>
      <c r="N385" s="2">
        <v>2.2216559899584176</v>
      </c>
      <c r="P385" s="9">
        <f t="shared" si="59"/>
        <v>320</v>
      </c>
      <c r="Q385" s="3">
        <f t="shared" si="61"/>
        <v>0.68493158940220189</v>
      </c>
      <c r="R385" s="3">
        <f t="shared" si="62"/>
        <v>0</v>
      </c>
      <c r="S385" s="3">
        <f>MAX(0,MIN(S$60,$Q385-SUM($R385:R385)))</f>
        <v>0</v>
      </c>
      <c r="T385" s="3">
        <f>MAX(0,MIN(T$60,$Q385-SUM($R385:S385)))</f>
        <v>0.68493158940220189</v>
      </c>
      <c r="U385" s="3">
        <f>MAX(0,MIN(U$60,$Q385-SUM($R385:T385)))</f>
        <v>0</v>
      </c>
      <c r="V385" s="3">
        <f>MAX(0,MIN(V$60,$Q385-SUM($R385:U385)))</f>
        <v>0</v>
      </c>
      <c r="W385" s="3">
        <f>MAX(0,MIN(W$60,$Q385-SUM($R385:V385)))</f>
        <v>0</v>
      </c>
      <c r="X385" s="3">
        <f>MAX(0,MIN(X$60,$Q385-SUM($R385:W385)))</f>
        <v>0</v>
      </c>
      <c r="Z385" s="9">
        <f t="shared" si="63"/>
        <v>320</v>
      </c>
      <c r="AA385" s="3">
        <f t="shared" si="64"/>
        <v>0.68493158940220189</v>
      </c>
      <c r="AB385" s="3">
        <f t="shared" si="60"/>
        <v>0</v>
      </c>
      <c r="AC385" s="3">
        <f>MAX(0,MIN(AC$60,$AA385-SUM($AB385:AB385)))</f>
        <v>0.68493158940220189</v>
      </c>
      <c r="AD385" s="3">
        <f>MAX(0,MIN(AD$60,$AA385-SUM($AB385:AC385)))</f>
        <v>0</v>
      </c>
      <c r="AE385" s="3">
        <f>MAX(0,MIN(AE$60,$AA385-SUM($AB385:AD385)))</f>
        <v>0</v>
      </c>
      <c r="AF385" s="3">
        <f>MAX(0,MIN(AF$60,$AA385-SUM($AB385:AE385)))</f>
        <v>0</v>
      </c>
      <c r="AG385" s="3">
        <f>MAX(0,MIN(AG$60,$AA385-SUM($AB385:AF385)))</f>
        <v>0</v>
      </c>
      <c r="AH385" s="3">
        <f>MAX(0,MIN(AH$60,$AA385-SUM($AB385:AG385)))</f>
        <v>0</v>
      </c>
    </row>
    <row r="386" spans="12:34" x14ac:dyDescent="0.25">
      <c r="L386" s="8">
        <f t="shared" si="65"/>
        <v>321</v>
      </c>
      <c r="M386" s="2">
        <v>4.5547950000000048</v>
      </c>
      <c r="N386" s="2">
        <v>2.2673602395412087</v>
      </c>
      <c r="P386" s="9">
        <f t="shared" ref="P386:P430" si="66">L386</f>
        <v>321</v>
      </c>
      <c r="Q386" s="3">
        <f t="shared" si="61"/>
        <v>0.68493158940220189</v>
      </c>
      <c r="R386" s="3">
        <f t="shared" si="62"/>
        <v>0</v>
      </c>
      <c r="S386" s="3">
        <f>MAX(0,MIN(S$60,$Q386-SUM($R386:R386)))</f>
        <v>0</v>
      </c>
      <c r="T386" s="3">
        <f>MAX(0,MIN(T$60,$Q386-SUM($R386:S386)))</f>
        <v>0.68493158940220189</v>
      </c>
      <c r="U386" s="3">
        <f>MAX(0,MIN(U$60,$Q386-SUM($R386:T386)))</f>
        <v>0</v>
      </c>
      <c r="V386" s="3">
        <f>MAX(0,MIN(V$60,$Q386-SUM($R386:U386)))</f>
        <v>0</v>
      </c>
      <c r="W386" s="3">
        <f>MAX(0,MIN(W$60,$Q386-SUM($R386:V386)))</f>
        <v>0</v>
      </c>
      <c r="X386" s="3">
        <f>MAX(0,MIN(X$60,$Q386-SUM($R386:W386)))</f>
        <v>0</v>
      </c>
      <c r="Z386" s="9">
        <f t="shared" si="63"/>
        <v>321</v>
      </c>
      <c r="AA386" s="3">
        <f t="shared" si="64"/>
        <v>0.68493158940220189</v>
      </c>
      <c r="AB386" s="3">
        <f t="shared" ref="AB386:AB430" si="67">R386</f>
        <v>0</v>
      </c>
      <c r="AC386" s="3">
        <f>MAX(0,MIN(AC$60,$AA386-SUM($AB386:AB386)))</f>
        <v>0.68493158940220189</v>
      </c>
      <c r="AD386" s="3">
        <f>MAX(0,MIN(AD$60,$AA386-SUM($AB386:AC386)))</f>
        <v>0</v>
      </c>
      <c r="AE386" s="3">
        <f>MAX(0,MIN(AE$60,$AA386-SUM($AB386:AD386)))</f>
        <v>0</v>
      </c>
      <c r="AF386" s="3">
        <f>MAX(0,MIN(AF$60,$AA386-SUM($AB386:AE386)))</f>
        <v>0</v>
      </c>
      <c r="AG386" s="3">
        <f>MAX(0,MIN(AG$60,$AA386-SUM($AB386:AF386)))</f>
        <v>0</v>
      </c>
      <c r="AH386" s="3">
        <f>MAX(0,MIN(AH$60,$AA386-SUM($AB386:AG386)))</f>
        <v>0</v>
      </c>
    </row>
    <row r="387" spans="12:34" x14ac:dyDescent="0.25">
      <c r="L387" s="8">
        <f t="shared" si="65"/>
        <v>322</v>
      </c>
      <c r="M387" s="2">
        <v>4.5547950000000048</v>
      </c>
      <c r="N387" s="2">
        <v>2.2699379866767395</v>
      </c>
      <c r="P387" s="9">
        <f t="shared" si="66"/>
        <v>322</v>
      </c>
      <c r="Q387" s="3">
        <f t="shared" ref="Q387:Q430" si="68">((M387-M$58)*(Q$60/M$60)+M$58)*(Q$59/M$59)</f>
        <v>0.68493158940220189</v>
      </c>
      <c r="R387" s="3">
        <f t="shared" ref="R387:R430" si="69">MIN(Q387,N387*(R$60/N$60))</f>
        <v>0</v>
      </c>
      <c r="S387" s="3">
        <f>MAX(0,MIN(S$60,$Q387-SUM($R387:R387)))</f>
        <v>0</v>
      </c>
      <c r="T387" s="3">
        <f>MAX(0,MIN(T$60,$Q387-SUM($R387:S387)))</f>
        <v>0.68493158940220189</v>
      </c>
      <c r="U387" s="3">
        <f>MAX(0,MIN(U$60,$Q387-SUM($R387:T387)))</f>
        <v>0</v>
      </c>
      <c r="V387" s="3">
        <f>MAX(0,MIN(V$60,$Q387-SUM($R387:U387)))</f>
        <v>0</v>
      </c>
      <c r="W387" s="3">
        <f>MAX(0,MIN(W$60,$Q387-SUM($R387:V387)))</f>
        <v>0</v>
      </c>
      <c r="X387" s="3">
        <f>MAX(0,MIN(X$60,$Q387-SUM($R387:W387)))</f>
        <v>0</v>
      </c>
      <c r="Z387" s="9">
        <f t="shared" ref="Z387:Z430" si="70">P387</f>
        <v>322</v>
      </c>
      <c r="AA387" s="3">
        <f t="shared" ref="AA387:AA430" si="71">Q387</f>
        <v>0.68493158940220189</v>
      </c>
      <c r="AB387" s="3">
        <f t="shared" si="67"/>
        <v>0</v>
      </c>
      <c r="AC387" s="3">
        <f>MAX(0,MIN(AC$60,$AA387-SUM($AB387:AB387)))</f>
        <v>0.68493158940220189</v>
      </c>
      <c r="AD387" s="3">
        <f>MAX(0,MIN(AD$60,$AA387-SUM($AB387:AC387)))</f>
        <v>0</v>
      </c>
      <c r="AE387" s="3">
        <f>MAX(0,MIN(AE$60,$AA387-SUM($AB387:AD387)))</f>
        <v>0</v>
      </c>
      <c r="AF387" s="3">
        <f>MAX(0,MIN(AF$60,$AA387-SUM($AB387:AE387)))</f>
        <v>0</v>
      </c>
      <c r="AG387" s="3">
        <f>MAX(0,MIN(AG$60,$AA387-SUM($AB387:AF387)))</f>
        <v>0</v>
      </c>
      <c r="AH387" s="3">
        <f>MAX(0,MIN(AH$60,$AA387-SUM($AB387:AG387)))</f>
        <v>0</v>
      </c>
    </row>
    <row r="388" spans="12:34" x14ac:dyDescent="0.25">
      <c r="L388" s="8">
        <f t="shared" ref="L388:L430" si="72">L387+1</f>
        <v>323</v>
      </c>
      <c r="M388" s="2">
        <v>4.5547950000000048</v>
      </c>
      <c r="N388" s="2">
        <v>2.3096659746049251</v>
      </c>
      <c r="P388" s="9">
        <f t="shared" si="66"/>
        <v>323</v>
      </c>
      <c r="Q388" s="3">
        <f t="shared" si="68"/>
        <v>0.68493158940220189</v>
      </c>
      <c r="R388" s="3">
        <f t="shared" si="69"/>
        <v>0</v>
      </c>
      <c r="S388" s="3">
        <f>MAX(0,MIN(S$60,$Q388-SUM($R388:R388)))</f>
        <v>0</v>
      </c>
      <c r="T388" s="3">
        <f>MAX(0,MIN(T$60,$Q388-SUM($R388:S388)))</f>
        <v>0.68493158940220189</v>
      </c>
      <c r="U388" s="3">
        <f>MAX(0,MIN(U$60,$Q388-SUM($R388:T388)))</f>
        <v>0</v>
      </c>
      <c r="V388" s="3">
        <f>MAX(0,MIN(V$60,$Q388-SUM($R388:U388)))</f>
        <v>0</v>
      </c>
      <c r="W388" s="3">
        <f>MAX(0,MIN(W$60,$Q388-SUM($R388:V388)))</f>
        <v>0</v>
      </c>
      <c r="X388" s="3">
        <f>MAX(0,MIN(X$60,$Q388-SUM($R388:W388)))</f>
        <v>0</v>
      </c>
      <c r="Z388" s="9">
        <f t="shared" si="70"/>
        <v>323</v>
      </c>
      <c r="AA388" s="3">
        <f t="shared" si="71"/>
        <v>0.68493158940220189</v>
      </c>
      <c r="AB388" s="3">
        <f t="shared" si="67"/>
        <v>0</v>
      </c>
      <c r="AC388" s="3">
        <f>MAX(0,MIN(AC$60,$AA388-SUM($AB388:AB388)))</f>
        <v>0.68493158940220189</v>
      </c>
      <c r="AD388" s="3">
        <f>MAX(0,MIN(AD$60,$AA388-SUM($AB388:AC388)))</f>
        <v>0</v>
      </c>
      <c r="AE388" s="3">
        <f>MAX(0,MIN(AE$60,$AA388-SUM($AB388:AD388)))</f>
        <v>0</v>
      </c>
      <c r="AF388" s="3">
        <f>MAX(0,MIN(AF$60,$AA388-SUM($AB388:AE388)))</f>
        <v>0</v>
      </c>
      <c r="AG388" s="3">
        <f>MAX(0,MIN(AG$60,$AA388-SUM($AB388:AF388)))</f>
        <v>0</v>
      </c>
      <c r="AH388" s="3">
        <f>MAX(0,MIN(AH$60,$AA388-SUM($AB388:AG388)))</f>
        <v>0</v>
      </c>
    </row>
    <row r="389" spans="12:34" x14ac:dyDescent="0.25">
      <c r="L389" s="8">
        <f t="shared" si="72"/>
        <v>324</v>
      </c>
      <c r="M389" s="2">
        <v>4.5547950000000048</v>
      </c>
      <c r="N389" s="2">
        <v>2.3181813168552758</v>
      </c>
      <c r="P389" s="9">
        <f t="shared" si="66"/>
        <v>324</v>
      </c>
      <c r="Q389" s="3">
        <f t="shared" si="68"/>
        <v>0.68493158940220189</v>
      </c>
      <c r="R389" s="3">
        <f t="shared" si="69"/>
        <v>0</v>
      </c>
      <c r="S389" s="3">
        <f>MAX(0,MIN(S$60,$Q389-SUM($R389:R389)))</f>
        <v>0</v>
      </c>
      <c r="T389" s="3">
        <f>MAX(0,MIN(T$60,$Q389-SUM($R389:S389)))</f>
        <v>0.68493158940220189</v>
      </c>
      <c r="U389" s="3">
        <f>MAX(0,MIN(U$60,$Q389-SUM($R389:T389)))</f>
        <v>0</v>
      </c>
      <c r="V389" s="3">
        <f>MAX(0,MIN(V$60,$Q389-SUM($R389:U389)))</f>
        <v>0</v>
      </c>
      <c r="W389" s="3">
        <f>MAX(0,MIN(W$60,$Q389-SUM($R389:V389)))</f>
        <v>0</v>
      </c>
      <c r="X389" s="3">
        <f>MAX(0,MIN(X$60,$Q389-SUM($R389:W389)))</f>
        <v>0</v>
      </c>
      <c r="Z389" s="9">
        <f t="shared" si="70"/>
        <v>324</v>
      </c>
      <c r="AA389" s="3">
        <f t="shared" si="71"/>
        <v>0.68493158940220189</v>
      </c>
      <c r="AB389" s="3">
        <f t="shared" si="67"/>
        <v>0</v>
      </c>
      <c r="AC389" s="3">
        <f>MAX(0,MIN(AC$60,$AA389-SUM($AB389:AB389)))</f>
        <v>0.68493158940220189</v>
      </c>
      <c r="AD389" s="3">
        <f>MAX(0,MIN(AD$60,$AA389-SUM($AB389:AC389)))</f>
        <v>0</v>
      </c>
      <c r="AE389" s="3">
        <f>MAX(0,MIN(AE$60,$AA389-SUM($AB389:AD389)))</f>
        <v>0</v>
      </c>
      <c r="AF389" s="3">
        <f>MAX(0,MIN(AF$60,$AA389-SUM($AB389:AE389)))</f>
        <v>0</v>
      </c>
      <c r="AG389" s="3">
        <f>MAX(0,MIN(AG$60,$AA389-SUM($AB389:AF389)))</f>
        <v>0</v>
      </c>
      <c r="AH389" s="3">
        <f>MAX(0,MIN(AH$60,$AA389-SUM($AB389:AG389)))</f>
        <v>0</v>
      </c>
    </row>
    <row r="390" spans="12:34" x14ac:dyDescent="0.25">
      <c r="L390" s="8">
        <f t="shared" si="72"/>
        <v>325</v>
      </c>
      <c r="M390" s="2">
        <v>4.5547950000000048</v>
      </c>
      <c r="N390" s="2">
        <v>2.3563030792957953</v>
      </c>
      <c r="P390" s="9">
        <f t="shared" si="66"/>
        <v>325</v>
      </c>
      <c r="Q390" s="3">
        <f t="shared" si="68"/>
        <v>0.68493158940220189</v>
      </c>
      <c r="R390" s="3">
        <f t="shared" si="69"/>
        <v>0</v>
      </c>
      <c r="S390" s="3">
        <f>MAX(0,MIN(S$60,$Q390-SUM($R390:R390)))</f>
        <v>0</v>
      </c>
      <c r="T390" s="3">
        <f>MAX(0,MIN(T$60,$Q390-SUM($R390:S390)))</f>
        <v>0.68493158940220189</v>
      </c>
      <c r="U390" s="3">
        <f>MAX(0,MIN(U$60,$Q390-SUM($R390:T390)))</f>
        <v>0</v>
      </c>
      <c r="V390" s="3">
        <f>MAX(0,MIN(V$60,$Q390-SUM($R390:U390)))</f>
        <v>0</v>
      </c>
      <c r="W390" s="3">
        <f>MAX(0,MIN(W$60,$Q390-SUM($R390:V390)))</f>
        <v>0</v>
      </c>
      <c r="X390" s="3">
        <f>MAX(0,MIN(X$60,$Q390-SUM($R390:W390)))</f>
        <v>0</v>
      </c>
      <c r="Z390" s="9">
        <f t="shared" si="70"/>
        <v>325</v>
      </c>
      <c r="AA390" s="3">
        <f t="shared" si="71"/>
        <v>0.68493158940220189</v>
      </c>
      <c r="AB390" s="3">
        <f t="shared" si="67"/>
        <v>0</v>
      </c>
      <c r="AC390" s="3">
        <f>MAX(0,MIN(AC$60,$AA390-SUM($AB390:AB390)))</f>
        <v>0.68493158940220189</v>
      </c>
      <c r="AD390" s="3">
        <f>MAX(0,MIN(AD$60,$AA390-SUM($AB390:AC390)))</f>
        <v>0</v>
      </c>
      <c r="AE390" s="3">
        <f>MAX(0,MIN(AE$60,$AA390-SUM($AB390:AD390)))</f>
        <v>0</v>
      </c>
      <c r="AF390" s="3">
        <f>MAX(0,MIN(AF$60,$AA390-SUM($AB390:AE390)))</f>
        <v>0</v>
      </c>
      <c r="AG390" s="3">
        <f>MAX(0,MIN(AG$60,$AA390-SUM($AB390:AF390)))</f>
        <v>0</v>
      </c>
      <c r="AH390" s="3">
        <f>MAX(0,MIN(AH$60,$AA390-SUM($AB390:AG390)))</f>
        <v>0</v>
      </c>
    </row>
    <row r="391" spans="12:34" x14ac:dyDescent="0.25">
      <c r="L391" s="8">
        <f t="shared" si="72"/>
        <v>326</v>
      </c>
      <c r="M391" s="2">
        <v>4.5547950000000048</v>
      </c>
      <c r="N391" s="2">
        <v>2.3783266151867264</v>
      </c>
      <c r="P391" s="9">
        <f t="shared" si="66"/>
        <v>326</v>
      </c>
      <c r="Q391" s="3">
        <f t="shared" si="68"/>
        <v>0.68493158940220189</v>
      </c>
      <c r="R391" s="3">
        <f t="shared" si="69"/>
        <v>0</v>
      </c>
      <c r="S391" s="3">
        <f>MAX(0,MIN(S$60,$Q391-SUM($R391:R391)))</f>
        <v>0</v>
      </c>
      <c r="T391" s="3">
        <f>MAX(0,MIN(T$60,$Q391-SUM($R391:S391)))</f>
        <v>0.68493158940220189</v>
      </c>
      <c r="U391" s="3">
        <f>MAX(0,MIN(U$60,$Q391-SUM($R391:T391)))</f>
        <v>0</v>
      </c>
      <c r="V391" s="3">
        <f>MAX(0,MIN(V$60,$Q391-SUM($R391:U391)))</f>
        <v>0</v>
      </c>
      <c r="W391" s="3">
        <f>MAX(0,MIN(W$60,$Q391-SUM($R391:V391)))</f>
        <v>0</v>
      </c>
      <c r="X391" s="3">
        <f>MAX(0,MIN(X$60,$Q391-SUM($R391:W391)))</f>
        <v>0</v>
      </c>
      <c r="Z391" s="9">
        <f t="shared" si="70"/>
        <v>326</v>
      </c>
      <c r="AA391" s="3">
        <f t="shared" si="71"/>
        <v>0.68493158940220189</v>
      </c>
      <c r="AB391" s="3">
        <f t="shared" si="67"/>
        <v>0</v>
      </c>
      <c r="AC391" s="3">
        <f>MAX(0,MIN(AC$60,$AA391-SUM($AB391:AB391)))</f>
        <v>0.68493158940220189</v>
      </c>
      <c r="AD391" s="3">
        <f>MAX(0,MIN(AD$60,$AA391-SUM($AB391:AC391)))</f>
        <v>0</v>
      </c>
      <c r="AE391" s="3">
        <f>MAX(0,MIN(AE$60,$AA391-SUM($AB391:AD391)))</f>
        <v>0</v>
      </c>
      <c r="AF391" s="3">
        <f>MAX(0,MIN(AF$60,$AA391-SUM($AB391:AE391)))</f>
        <v>0</v>
      </c>
      <c r="AG391" s="3">
        <f>MAX(0,MIN(AG$60,$AA391-SUM($AB391:AF391)))</f>
        <v>0</v>
      </c>
      <c r="AH391" s="3">
        <f>MAX(0,MIN(AH$60,$AA391-SUM($AB391:AG391)))</f>
        <v>0</v>
      </c>
    </row>
    <row r="392" spans="12:34" x14ac:dyDescent="0.25">
      <c r="L392" s="8">
        <f t="shared" si="72"/>
        <v>327</v>
      </c>
      <c r="M392" s="2">
        <v>4.5547950000000048</v>
      </c>
      <c r="N392" s="2">
        <v>2.4288947938075971</v>
      </c>
      <c r="P392" s="9">
        <f t="shared" si="66"/>
        <v>327</v>
      </c>
      <c r="Q392" s="3">
        <f t="shared" si="68"/>
        <v>0.68493158940220189</v>
      </c>
      <c r="R392" s="3">
        <f t="shared" si="69"/>
        <v>0</v>
      </c>
      <c r="S392" s="3">
        <f>MAX(0,MIN(S$60,$Q392-SUM($R392:R392)))</f>
        <v>0</v>
      </c>
      <c r="T392" s="3">
        <f>MAX(0,MIN(T$60,$Q392-SUM($R392:S392)))</f>
        <v>0.68493158940220189</v>
      </c>
      <c r="U392" s="3">
        <f>MAX(0,MIN(U$60,$Q392-SUM($R392:T392)))</f>
        <v>0</v>
      </c>
      <c r="V392" s="3">
        <f>MAX(0,MIN(V$60,$Q392-SUM($R392:U392)))</f>
        <v>0</v>
      </c>
      <c r="W392" s="3">
        <f>MAX(0,MIN(W$60,$Q392-SUM($R392:V392)))</f>
        <v>0</v>
      </c>
      <c r="X392" s="3">
        <f>MAX(0,MIN(X$60,$Q392-SUM($R392:W392)))</f>
        <v>0</v>
      </c>
      <c r="Z392" s="9">
        <f t="shared" si="70"/>
        <v>327</v>
      </c>
      <c r="AA392" s="3">
        <f t="shared" si="71"/>
        <v>0.68493158940220189</v>
      </c>
      <c r="AB392" s="3">
        <f t="shared" si="67"/>
        <v>0</v>
      </c>
      <c r="AC392" s="3">
        <f>MAX(0,MIN(AC$60,$AA392-SUM($AB392:AB392)))</f>
        <v>0.68493158940220189</v>
      </c>
      <c r="AD392" s="3">
        <f>MAX(0,MIN(AD$60,$AA392-SUM($AB392:AC392)))</f>
        <v>0</v>
      </c>
      <c r="AE392" s="3">
        <f>MAX(0,MIN(AE$60,$AA392-SUM($AB392:AD392)))</f>
        <v>0</v>
      </c>
      <c r="AF392" s="3">
        <f>MAX(0,MIN(AF$60,$AA392-SUM($AB392:AE392)))</f>
        <v>0</v>
      </c>
      <c r="AG392" s="3">
        <f>MAX(0,MIN(AG$60,$AA392-SUM($AB392:AF392)))</f>
        <v>0</v>
      </c>
      <c r="AH392" s="3">
        <f>MAX(0,MIN(AH$60,$AA392-SUM($AB392:AG392)))</f>
        <v>0</v>
      </c>
    </row>
    <row r="393" spans="12:34" x14ac:dyDescent="0.25">
      <c r="L393" s="8">
        <f t="shared" si="72"/>
        <v>328</v>
      </c>
      <c r="M393" s="2">
        <v>4.5547950000000048</v>
      </c>
      <c r="N393" s="2">
        <v>2.4355488423727185</v>
      </c>
      <c r="P393" s="9">
        <f t="shared" si="66"/>
        <v>328</v>
      </c>
      <c r="Q393" s="3">
        <f t="shared" si="68"/>
        <v>0.68493158940220189</v>
      </c>
      <c r="R393" s="3">
        <f t="shared" si="69"/>
        <v>0</v>
      </c>
      <c r="S393" s="3">
        <f>MAX(0,MIN(S$60,$Q393-SUM($R393:R393)))</f>
        <v>0</v>
      </c>
      <c r="T393" s="3">
        <f>MAX(0,MIN(T$60,$Q393-SUM($R393:S393)))</f>
        <v>0.68493158940220189</v>
      </c>
      <c r="U393" s="3">
        <f>MAX(0,MIN(U$60,$Q393-SUM($R393:T393)))</f>
        <v>0</v>
      </c>
      <c r="V393" s="3">
        <f>MAX(0,MIN(V$60,$Q393-SUM($R393:U393)))</f>
        <v>0</v>
      </c>
      <c r="W393" s="3">
        <f>MAX(0,MIN(W$60,$Q393-SUM($R393:V393)))</f>
        <v>0</v>
      </c>
      <c r="X393" s="3">
        <f>MAX(0,MIN(X$60,$Q393-SUM($R393:W393)))</f>
        <v>0</v>
      </c>
      <c r="Z393" s="9">
        <f t="shared" si="70"/>
        <v>328</v>
      </c>
      <c r="AA393" s="3">
        <f t="shared" si="71"/>
        <v>0.68493158940220189</v>
      </c>
      <c r="AB393" s="3">
        <f t="shared" si="67"/>
        <v>0</v>
      </c>
      <c r="AC393" s="3">
        <f>MAX(0,MIN(AC$60,$AA393-SUM($AB393:AB393)))</f>
        <v>0.68493158940220189</v>
      </c>
      <c r="AD393" s="3">
        <f>MAX(0,MIN(AD$60,$AA393-SUM($AB393:AC393)))</f>
        <v>0</v>
      </c>
      <c r="AE393" s="3">
        <f>MAX(0,MIN(AE$60,$AA393-SUM($AB393:AD393)))</f>
        <v>0</v>
      </c>
      <c r="AF393" s="3">
        <f>MAX(0,MIN(AF$60,$AA393-SUM($AB393:AE393)))</f>
        <v>0</v>
      </c>
      <c r="AG393" s="3">
        <f>MAX(0,MIN(AG$60,$AA393-SUM($AB393:AF393)))</f>
        <v>0</v>
      </c>
      <c r="AH393" s="3">
        <f>MAX(0,MIN(AH$60,$AA393-SUM($AB393:AG393)))</f>
        <v>0</v>
      </c>
    </row>
    <row r="394" spans="12:34" x14ac:dyDescent="0.25">
      <c r="L394" s="8">
        <f t="shared" si="72"/>
        <v>329</v>
      </c>
      <c r="M394" s="2">
        <v>4.5547950000000048</v>
      </c>
      <c r="N394" s="2">
        <v>2.4486631777276338</v>
      </c>
      <c r="P394" s="9">
        <f t="shared" si="66"/>
        <v>329</v>
      </c>
      <c r="Q394" s="3">
        <f t="shared" si="68"/>
        <v>0.68493158940220189</v>
      </c>
      <c r="R394" s="3">
        <f t="shared" si="69"/>
        <v>0</v>
      </c>
      <c r="S394" s="3">
        <f>MAX(0,MIN(S$60,$Q394-SUM($R394:R394)))</f>
        <v>0</v>
      </c>
      <c r="T394" s="3">
        <f>MAX(0,MIN(T$60,$Q394-SUM($R394:S394)))</f>
        <v>0.68493158940220189</v>
      </c>
      <c r="U394" s="3">
        <f>MAX(0,MIN(U$60,$Q394-SUM($R394:T394)))</f>
        <v>0</v>
      </c>
      <c r="V394" s="3">
        <f>MAX(0,MIN(V$60,$Q394-SUM($R394:U394)))</f>
        <v>0</v>
      </c>
      <c r="W394" s="3">
        <f>MAX(0,MIN(W$60,$Q394-SUM($R394:V394)))</f>
        <v>0</v>
      </c>
      <c r="X394" s="3">
        <f>MAX(0,MIN(X$60,$Q394-SUM($R394:W394)))</f>
        <v>0</v>
      </c>
      <c r="Z394" s="9">
        <f t="shared" si="70"/>
        <v>329</v>
      </c>
      <c r="AA394" s="3">
        <f t="shared" si="71"/>
        <v>0.68493158940220189</v>
      </c>
      <c r="AB394" s="3">
        <f t="shared" si="67"/>
        <v>0</v>
      </c>
      <c r="AC394" s="3">
        <f>MAX(0,MIN(AC$60,$AA394-SUM($AB394:AB394)))</f>
        <v>0.68493158940220189</v>
      </c>
      <c r="AD394" s="3">
        <f>MAX(0,MIN(AD$60,$AA394-SUM($AB394:AC394)))</f>
        <v>0</v>
      </c>
      <c r="AE394" s="3">
        <f>MAX(0,MIN(AE$60,$AA394-SUM($AB394:AD394)))</f>
        <v>0</v>
      </c>
      <c r="AF394" s="3">
        <f>MAX(0,MIN(AF$60,$AA394-SUM($AB394:AE394)))</f>
        <v>0</v>
      </c>
      <c r="AG394" s="3">
        <f>MAX(0,MIN(AG$60,$AA394-SUM($AB394:AF394)))</f>
        <v>0</v>
      </c>
      <c r="AH394" s="3">
        <f>MAX(0,MIN(AH$60,$AA394-SUM($AB394:AG394)))</f>
        <v>0</v>
      </c>
    </row>
    <row r="395" spans="12:34" x14ac:dyDescent="0.25">
      <c r="L395" s="8">
        <f t="shared" si="72"/>
        <v>330</v>
      </c>
      <c r="M395" s="2">
        <v>4.5547950000000048</v>
      </c>
      <c r="N395" s="2">
        <v>2.449462101319007</v>
      </c>
      <c r="P395" s="9">
        <f t="shared" si="66"/>
        <v>330</v>
      </c>
      <c r="Q395" s="3">
        <f t="shared" si="68"/>
        <v>0.68493158940220189</v>
      </c>
      <c r="R395" s="3">
        <f t="shared" si="69"/>
        <v>0</v>
      </c>
      <c r="S395" s="3">
        <f>MAX(0,MIN(S$60,$Q395-SUM($R395:R395)))</f>
        <v>0</v>
      </c>
      <c r="T395" s="3">
        <f>MAX(0,MIN(T$60,$Q395-SUM($R395:S395)))</f>
        <v>0.68493158940220189</v>
      </c>
      <c r="U395" s="3">
        <f>MAX(0,MIN(U$60,$Q395-SUM($R395:T395)))</f>
        <v>0</v>
      </c>
      <c r="V395" s="3">
        <f>MAX(0,MIN(V$60,$Q395-SUM($R395:U395)))</f>
        <v>0</v>
      </c>
      <c r="W395" s="3">
        <f>MAX(0,MIN(W$60,$Q395-SUM($R395:V395)))</f>
        <v>0</v>
      </c>
      <c r="X395" s="3">
        <f>MAX(0,MIN(X$60,$Q395-SUM($R395:W395)))</f>
        <v>0</v>
      </c>
      <c r="Z395" s="9">
        <f t="shared" si="70"/>
        <v>330</v>
      </c>
      <c r="AA395" s="3">
        <f t="shared" si="71"/>
        <v>0.68493158940220189</v>
      </c>
      <c r="AB395" s="3">
        <f t="shared" si="67"/>
        <v>0</v>
      </c>
      <c r="AC395" s="3">
        <f>MAX(0,MIN(AC$60,$AA395-SUM($AB395:AB395)))</f>
        <v>0.68493158940220189</v>
      </c>
      <c r="AD395" s="3">
        <f>MAX(0,MIN(AD$60,$AA395-SUM($AB395:AC395)))</f>
        <v>0</v>
      </c>
      <c r="AE395" s="3">
        <f>MAX(0,MIN(AE$60,$AA395-SUM($AB395:AD395)))</f>
        <v>0</v>
      </c>
      <c r="AF395" s="3">
        <f>MAX(0,MIN(AF$60,$AA395-SUM($AB395:AE395)))</f>
        <v>0</v>
      </c>
      <c r="AG395" s="3">
        <f>MAX(0,MIN(AG$60,$AA395-SUM($AB395:AF395)))</f>
        <v>0</v>
      </c>
      <c r="AH395" s="3">
        <f>MAX(0,MIN(AH$60,$AA395-SUM($AB395:AG395)))</f>
        <v>0</v>
      </c>
    </row>
    <row r="396" spans="12:34" x14ac:dyDescent="0.25">
      <c r="L396" s="8">
        <f t="shared" si="72"/>
        <v>331</v>
      </c>
      <c r="M396" s="2">
        <v>4.5547950000000048</v>
      </c>
      <c r="N396" s="2">
        <v>2.461252412042553</v>
      </c>
      <c r="P396" s="9">
        <f t="shared" si="66"/>
        <v>331</v>
      </c>
      <c r="Q396" s="3">
        <f t="shared" si="68"/>
        <v>0.68493158940220189</v>
      </c>
      <c r="R396" s="3">
        <f t="shared" si="69"/>
        <v>0</v>
      </c>
      <c r="S396" s="3">
        <f>MAX(0,MIN(S$60,$Q396-SUM($R396:R396)))</f>
        <v>0</v>
      </c>
      <c r="T396" s="3">
        <f>MAX(0,MIN(T$60,$Q396-SUM($R396:S396)))</f>
        <v>0.68493158940220189</v>
      </c>
      <c r="U396" s="3">
        <f>MAX(0,MIN(U$60,$Q396-SUM($R396:T396)))</f>
        <v>0</v>
      </c>
      <c r="V396" s="3">
        <f>MAX(0,MIN(V$60,$Q396-SUM($R396:U396)))</f>
        <v>0</v>
      </c>
      <c r="W396" s="3">
        <f>MAX(0,MIN(W$60,$Q396-SUM($R396:V396)))</f>
        <v>0</v>
      </c>
      <c r="X396" s="3">
        <f>MAX(0,MIN(X$60,$Q396-SUM($R396:W396)))</f>
        <v>0</v>
      </c>
      <c r="Z396" s="9">
        <f t="shared" si="70"/>
        <v>331</v>
      </c>
      <c r="AA396" s="3">
        <f t="shared" si="71"/>
        <v>0.68493158940220189</v>
      </c>
      <c r="AB396" s="3">
        <f t="shared" si="67"/>
        <v>0</v>
      </c>
      <c r="AC396" s="3">
        <f>MAX(0,MIN(AC$60,$AA396-SUM($AB396:AB396)))</f>
        <v>0.68493158940220189</v>
      </c>
      <c r="AD396" s="3">
        <f>MAX(0,MIN(AD$60,$AA396-SUM($AB396:AC396)))</f>
        <v>0</v>
      </c>
      <c r="AE396" s="3">
        <f>MAX(0,MIN(AE$60,$AA396-SUM($AB396:AD396)))</f>
        <v>0</v>
      </c>
      <c r="AF396" s="3">
        <f>MAX(0,MIN(AF$60,$AA396-SUM($AB396:AE396)))</f>
        <v>0</v>
      </c>
      <c r="AG396" s="3">
        <f>MAX(0,MIN(AG$60,$AA396-SUM($AB396:AF396)))</f>
        <v>0</v>
      </c>
      <c r="AH396" s="3">
        <f>MAX(0,MIN(AH$60,$AA396-SUM($AB396:AG396)))</f>
        <v>0</v>
      </c>
    </row>
    <row r="397" spans="12:34" x14ac:dyDescent="0.25">
      <c r="L397" s="8">
        <f t="shared" si="72"/>
        <v>332</v>
      </c>
      <c r="M397" s="2">
        <v>4.5547950000000048</v>
      </c>
      <c r="N397" s="2">
        <v>2.4664771391554483</v>
      </c>
      <c r="P397" s="9">
        <f t="shared" si="66"/>
        <v>332</v>
      </c>
      <c r="Q397" s="3">
        <f t="shared" si="68"/>
        <v>0.68493158940220189</v>
      </c>
      <c r="R397" s="3">
        <f t="shared" si="69"/>
        <v>0</v>
      </c>
      <c r="S397" s="3">
        <f>MAX(0,MIN(S$60,$Q397-SUM($R397:R397)))</f>
        <v>0</v>
      </c>
      <c r="T397" s="3">
        <f>MAX(0,MIN(T$60,$Q397-SUM($R397:S397)))</f>
        <v>0.68493158940220189</v>
      </c>
      <c r="U397" s="3">
        <f>MAX(0,MIN(U$60,$Q397-SUM($R397:T397)))</f>
        <v>0</v>
      </c>
      <c r="V397" s="3">
        <f>MAX(0,MIN(V$60,$Q397-SUM($R397:U397)))</f>
        <v>0</v>
      </c>
      <c r="W397" s="3">
        <f>MAX(0,MIN(W$60,$Q397-SUM($R397:V397)))</f>
        <v>0</v>
      </c>
      <c r="X397" s="3">
        <f>MAX(0,MIN(X$60,$Q397-SUM($R397:W397)))</f>
        <v>0</v>
      </c>
      <c r="Z397" s="9">
        <f t="shared" si="70"/>
        <v>332</v>
      </c>
      <c r="AA397" s="3">
        <f t="shared" si="71"/>
        <v>0.68493158940220189</v>
      </c>
      <c r="AB397" s="3">
        <f t="shared" si="67"/>
        <v>0</v>
      </c>
      <c r="AC397" s="3">
        <f>MAX(0,MIN(AC$60,$AA397-SUM($AB397:AB397)))</f>
        <v>0.68493158940220189</v>
      </c>
      <c r="AD397" s="3">
        <f>MAX(0,MIN(AD$60,$AA397-SUM($AB397:AC397)))</f>
        <v>0</v>
      </c>
      <c r="AE397" s="3">
        <f>MAX(0,MIN(AE$60,$AA397-SUM($AB397:AD397)))</f>
        <v>0</v>
      </c>
      <c r="AF397" s="3">
        <f>MAX(0,MIN(AF$60,$AA397-SUM($AB397:AE397)))</f>
        <v>0</v>
      </c>
      <c r="AG397" s="3">
        <f>MAX(0,MIN(AG$60,$AA397-SUM($AB397:AF397)))</f>
        <v>0</v>
      </c>
      <c r="AH397" s="3">
        <f>MAX(0,MIN(AH$60,$AA397-SUM($AB397:AG397)))</f>
        <v>0</v>
      </c>
    </row>
    <row r="398" spans="12:34" x14ac:dyDescent="0.25">
      <c r="L398" s="8">
        <f t="shared" si="72"/>
        <v>333</v>
      </c>
      <c r="M398" s="2">
        <v>4.5547950000000048</v>
      </c>
      <c r="N398" s="2">
        <v>2.4842150619219705</v>
      </c>
      <c r="P398" s="9">
        <f t="shared" si="66"/>
        <v>333</v>
      </c>
      <c r="Q398" s="3">
        <f t="shared" si="68"/>
        <v>0.68493158940220189</v>
      </c>
      <c r="R398" s="3">
        <f t="shared" si="69"/>
        <v>0</v>
      </c>
      <c r="S398" s="3">
        <f>MAX(0,MIN(S$60,$Q398-SUM($R398:R398)))</f>
        <v>0</v>
      </c>
      <c r="T398" s="3">
        <f>MAX(0,MIN(T$60,$Q398-SUM($R398:S398)))</f>
        <v>0.68493158940220189</v>
      </c>
      <c r="U398" s="3">
        <f>MAX(0,MIN(U$60,$Q398-SUM($R398:T398)))</f>
        <v>0</v>
      </c>
      <c r="V398" s="3">
        <f>MAX(0,MIN(V$60,$Q398-SUM($R398:U398)))</f>
        <v>0</v>
      </c>
      <c r="W398" s="3">
        <f>MAX(0,MIN(W$60,$Q398-SUM($R398:V398)))</f>
        <v>0</v>
      </c>
      <c r="X398" s="3">
        <f>MAX(0,MIN(X$60,$Q398-SUM($R398:W398)))</f>
        <v>0</v>
      </c>
      <c r="Z398" s="9">
        <f t="shared" si="70"/>
        <v>333</v>
      </c>
      <c r="AA398" s="3">
        <f t="shared" si="71"/>
        <v>0.68493158940220189</v>
      </c>
      <c r="AB398" s="3">
        <f t="shared" si="67"/>
        <v>0</v>
      </c>
      <c r="AC398" s="3">
        <f>MAX(0,MIN(AC$60,$AA398-SUM($AB398:AB398)))</f>
        <v>0.68493158940220189</v>
      </c>
      <c r="AD398" s="3">
        <f>MAX(0,MIN(AD$60,$AA398-SUM($AB398:AC398)))</f>
        <v>0</v>
      </c>
      <c r="AE398" s="3">
        <f>MAX(0,MIN(AE$60,$AA398-SUM($AB398:AD398)))</f>
        <v>0</v>
      </c>
      <c r="AF398" s="3">
        <f>MAX(0,MIN(AF$60,$AA398-SUM($AB398:AE398)))</f>
        <v>0</v>
      </c>
      <c r="AG398" s="3">
        <f>MAX(0,MIN(AG$60,$AA398-SUM($AB398:AF398)))</f>
        <v>0</v>
      </c>
      <c r="AH398" s="3">
        <f>MAX(0,MIN(AH$60,$AA398-SUM($AB398:AG398)))</f>
        <v>0</v>
      </c>
    </row>
    <row r="399" spans="12:34" x14ac:dyDescent="0.25">
      <c r="L399" s="8">
        <f t="shared" si="72"/>
        <v>334</v>
      </c>
      <c r="M399" s="2">
        <v>4.5547950000000048</v>
      </c>
      <c r="N399" s="2">
        <v>2.4886109416046032</v>
      </c>
      <c r="P399" s="9">
        <f t="shared" si="66"/>
        <v>334</v>
      </c>
      <c r="Q399" s="3">
        <f t="shared" si="68"/>
        <v>0.68493158940220189</v>
      </c>
      <c r="R399" s="3">
        <f t="shared" si="69"/>
        <v>0</v>
      </c>
      <c r="S399" s="3">
        <f>MAX(0,MIN(S$60,$Q399-SUM($R399:R399)))</f>
        <v>0</v>
      </c>
      <c r="T399" s="3">
        <f>MAX(0,MIN(T$60,$Q399-SUM($R399:S399)))</f>
        <v>0.68493158940220189</v>
      </c>
      <c r="U399" s="3">
        <f>MAX(0,MIN(U$60,$Q399-SUM($R399:T399)))</f>
        <v>0</v>
      </c>
      <c r="V399" s="3">
        <f>MAX(0,MIN(V$60,$Q399-SUM($R399:U399)))</f>
        <v>0</v>
      </c>
      <c r="W399" s="3">
        <f>MAX(0,MIN(W$60,$Q399-SUM($R399:V399)))</f>
        <v>0</v>
      </c>
      <c r="X399" s="3">
        <f>MAX(0,MIN(X$60,$Q399-SUM($R399:W399)))</f>
        <v>0</v>
      </c>
      <c r="Z399" s="9">
        <f t="shared" si="70"/>
        <v>334</v>
      </c>
      <c r="AA399" s="3">
        <f t="shared" si="71"/>
        <v>0.68493158940220189</v>
      </c>
      <c r="AB399" s="3">
        <f t="shared" si="67"/>
        <v>0</v>
      </c>
      <c r="AC399" s="3">
        <f>MAX(0,MIN(AC$60,$AA399-SUM($AB399:AB399)))</f>
        <v>0.68493158940220189</v>
      </c>
      <c r="AD399" s="3">
        <f>MAX(0,MIN(AD$60,$AA399-SUM($AB399:AC399)))</f>
        <v>0</v>
      </c>
      <c r="AE399" s="3">
        <f>MAX(0,MIN(AE$60,$AA399-SUM($AB399:AD399)))</f>
        <v>0</v>
      </c>
      <c r="AF399" s="3">
        <f>MAX(0,MIN(AF$60,$AA399-SUM($AB399:AE399)))</f>
        <v>0</v>
      </c>
      <c r="AG399" s="3">
        <f>MAX(0,MIN(AG$60,$AA399-SUM($AB399:AF399)))</f>
        <v>0</v>
      </c>
      <c r="AH399" s="3">
        <f>MAX(0,MIN(AH$60,$AA399-SUM($AB399:AG399)))</f>
        <v>0</v>
      </c>
    </row>
    <row r="400" spans="12:34" x14ac:dyDescent="0.25">
      <c r="L400" s="8">
        <f t="shared" si="72"/>
        <v>335</v>
      </c>
      <c r="M400" s="2">
        <v>4.5547950000000048</v>
      </c>
      <c r="N400" s="2">
        <v>2.5305778476322023</v>
      </c>
      <c r="P400" s="9">
        <f t="shared" si="66"/>
        <v>335</v>
      </c>
      <c r="Q400" s="3">
        <f t="shared" si="68"/>
        <v>0.68493158940220189</v>
      </c>
      <c r="R400" s="3">
        <f t="shared" si="69"/>
        <v>0</v>
      </c>
      <c r="S400" s="3">
        <f>MAX(0,MIN(S$60,$Q400-SUM($R400:R400)))</f>
        <v>0</v>
      </c>
      <c r="T400" s="3">
        <f>MAX(0,MIN(T$60,$Q400-SUM($R400:S400)))</f>
        <v>0.68493158940220189</v>
      </c>
      <c r="U400" s="3">
        <f>MAX(0,MIN(U$60,$Q400-SUM($R400:T400)))</f>
        <v>0</v>
      </c>
      <c r="V400" s="3">
        <f>MAX(0,MIN(V$60,$Q400-SUM($R400:U400)))</f>
        <v>0</v>
      </c>
      <c r="W400" s="3">
        <f>MAX(0,MIN(W$60,$Q400-SUM($R400:V400)))</f>
        <v>0</v>
      </c>
      <c r="X400" s="3">
        <f>MAX(0,MIN(X$60,$Q400-SUM($R400:W400)))</f>
        <v>0</v>
      </c>
      <c r="Z400" s="9">
        <f t="shared" si="70"/>
        <v>335</v>
      </c>
      <c r="AA400" s="3">
        <f t="shared" si="71"/>
        <v>0.68493158940220189</v>
      </c>
      <c r="AB400" s="3">
        <f t="shared" si="67"/>
        <v>0</v>
      </c>
      <c r="AC400" s="3">
        <f>MAX(0,MIN(AC$60,$AA400-SUM($AB400:AB400)))</f>
        <v>0.68493158940220189</v>
      </c>
      <c r="AD400" s="3">
        <f>MAX(0,MIN(AD$60,$AA400-SUM($AB400:AC400)))</f>
        <v>0</v>
      </c>
      <c r="AE400" s="3">
        <f>MAX(0,MIN(AE$60,$AA400-SUM($AB400:AD400)))</f>
        <v>0</v>
      </c>
      <c r="AF400" s="3">
        <f>MAX(0,MIN(AF$60,$AA400-SUM($AB400:AE400)))</f>
        <v>0</v>
      </c>
      <c r="AG400" s="3">
        <f>MAX(0,MIN(AG$60,$AA400-SUM($AB400:AF400)))</f>
        <v>0</v>
      </c>
      <c r="AH400" s="3">
        <f>MAX(0,MIN(AH$60,$AA400-SUM($AB400:AG400)))</f>
        <v>0</v>
      </c>
    </row>
    <row r="401" spans="12:34" x14ac:dyDescent="0.25">
      <c r="L401" s="8">
        <f t="shared" si="72"/>
        <v>336</v>
      </c>
      <c r="M401" s="2">
        <v>4.5547950000000048</v>
      </c>
      <c r="N401" s="2">
        <v>2.5439103713971485</v>
      </c>
      <c r="P401" s="9">
        <f t="shared" si="66"/>
        <v>336</v>
      </c>
      <c r="Q401" s="3">
        <f t="shared" si="68"/>
        <v>0.68493158940220189</v>
      </c>
      <c r="R401" s="3">
        <f t="shared" si="69"/>
        <v>0</v>
      </c>
      <c r="S401" s="3">
        <f>MAX(0,MIN(S$60,$Q401-SUM($R401:R401)))</f>
        <v>0</v>
      </c>
      <c r="T401" s="3">
        <f>MAX(0,MIN(T$60,$Q401-SUM($R401:S401)))</f>
        <v>0.68493158940220189</v>
      </c>
      <c r="U401" s="3">
        <f>MAX(0,MIN(U$60,$Q401-SUM($R401:T401)))</f>
        <v>0</v>
      </c>
      <c r="V401" s="3">
        <f>MAX(0,MIN(V$60,$Q401-SUM($R401:U401)))</f>
        <v>0</v>
      </c>
      <c r="W401" s="3">
        <f>MAX(0,MIN(W$60,$Q401-SUM($R401:V401)))</f>
        <v>0</v>
      </c>
      <c r="X401" s="3">
        <f>MAX(0,MIN(X$60,$Q401-SUM($R401:W401)))</f>
        <v>0</v>
      </c>
      <c r="Z401" s="9">
        <f t="shared" si="70"/>
        <v>336</v>
      </c>
      <c r="AA401" s="3">
        <f t="shared" si="71"/>
        <v>0.68493158940220189</v>
      </c>
      <c r="AB401" s="3">
        <f t="shared" si="67"/>
        <v>0</v>
      </c>
      <c r="AC401" s="3">
        <f>MAX(0,MIN(AC$60,$AA401-SUM($AB401:AB401)))</f>
        <v>0.68493158940220189</v>
      </c>
      <c r="AD401" s="3">
        <f>MAX(0,MIN(AD$60,$AA401-SUM($AB401:AC401)))</f>
        <v>0</v>
      </c>
      <c r="AE401" s="3">
        <f>MAX(0,MIN(AE$60,$AA401-SUM($AB401:AD401)))</f>
        <v>0</v>
      </c>
      <c r="AF401" s="3">
        <f>MAX(0,MIN(AF$60,$AA401-SUM($AB401:AE401)))</f>
        <v>0</v>
      </c>
      <c r="AG401" s="3">
        <f>MAX(0,MIN(AG$60,$AA401-SUM($AB401:AF401)))</f>
        <v>0</v>
      </c>
      <c r="AH401" s="3">
        <f>MAX(0,MIN(AH$60,$AA401-SUM($AB401:AG401)))</f>
        <v>0</v>
      </c>
    </row>
    <row r="402" spans="12:34" x14ac:dyDescent="0.25">
      <c r="L402" s="8">
        <f t="shared" si="72"/>
        <v>337</v>
      </c>
      <c r="M402" s="2">
        <v>4.5547950000000048</v>
      </c>
      <c r="N402" s="2">
        <v>2.5903411622292638</v>
      </c>
      <c r="P402" s="9">
        <f t="shared" si="66"/>
        <v>337</v>
      </c>
      <c r="Q402" s="3">
        <f t="shared" si="68"/>
        <v>0.68493158940220189</v>
      </c>
      <c r="R402" s="3">
        <f t="shared" si="69"/>
        <v>0</v>
      </c>
      <c r="S402" s="3">
        <f>MAX(0,MIN(S$60,$Q402-SUM($R402:R402)))</f>
        <v>0</v>
      </c>
      <c r="T402" s="3">
        <f>MAX(0,MIN(T$60,$Q402-SUM($R402:S402)))</f>
        <v>0.68493158940220189</v>
      </c>
      <c r="U402" s="3">
        <f>MAX(0,MIN(U$60,$Q402-SUM($R402:T402)))</f>
        <v>0</v>
      </c>
      <c r="V402" s="3">
        <f>MAX(0,MIN(V$60,$Q402-SUM($R402:U402)))</f>
        <v>0</v>
      </c>
      <c r="W402" s="3">
        <f>MAX(0,MIN(W$60,$Q402-SUM($R402:V402)))</f>
        <v>0</v>
      </c>
      <c r="X402" s="3">
        <f>MAX(0,MIN(X$60,$Q402-SUM($R402:W402)))</f>
        <v>0</v>
      </c>
      <c r="Z402" s="9">
        <f t="shared" si="70"/>
        <v>337</v>
      </c>
      <c r="AA402" s="3">
        <f t="shared" si="71"/>
        <v>0.68493158940220189</v>
      </c>
      <c r="AB402" s="3">
        <f t="shared" si="67"/>
        <v>0</v>
      </c>
      <c r="AC402" s="3">
        <f>MAX(0,MIN(AC$60,$AA402-SUM($AB402:AB402)))</f>
        <v>0.68493158940220189</v>
      </c>
      <c r="AD402" s="3">
        <f>MAX(0,MIN(AD$60,$AA402-SUM($AB402:AC402)))</f>
        <v>0</v>
      </c>
      <c r="AE402" s="3">
        <f>MAX(0,MIN(AE$60,$AA402-SUM($AB402:AD402)))</f>
        <v>0</v>
      </c>
      <c r="AF402" s="3">
        <f>MAX(0,MIN(AF$60,$AA402-SUM($AB402:AE402)))</f>
        <v>0</v>
      </c>
      <c r="AG402" s="3">
        <f>MAX(0,MIN(AG$60,$AA402-SUM($AB402:AF402)))</f>
        <v>0</v>
      </c>
      <c r="AH402" s="3">
        <f>MAX(0,MIN(AH$60,$AA402-SUM($AB402:AG402)))</f>
        <v>0</v>
      </c>
    </row>
    <row r="403" spans="12:34" x14ac:dyDescent="0.25">
      <c r="L403" s="8">
        <f t="shared" si="72"/>
        <v>338</v>
      </c>
      <c r="M403" s="2">
        <v>4.5547950000000048</v>
      </c>
      <c r="N403" s="2">
        <v>2.5911092532145945</v>
      </c>
      <c r="P403" s="9">
        <f t="shared" si="66"/>
        <v>338</v>
      </c>
      <c r="Q403" s="3">
        <f t="shared" si="68"/>
        <v>0.68493158940220189</v>
      </c>
      <c r="R403" s="3">
        <f t="shared" si="69"/>
        <v>0</v>
      </c>
      <c r="S403" s="3">
        <f>MAX(0,MIN(S$60,$Q403-SUM($R403:R403)))</f>
        <v>0</v>
      </c>
      <c r="T403" s="3">
        <f>MAX(0,MIN(T$60,$Q403-SUM($R403:S403)))</f>
        <v>0.68493158940220189</v>
      </c>
      <c r="U403" s="3">
        <f>MAX(0,MIN(U$60,$Q403-SUM($R403:T403)))</f>
        <v>0</v>
      </c>
      <c r="V403" s="3">
        <f>MAX(0,MIN(V$60,$Q403-SUM($R403:U403)))</f>
        <v>0</v>
      </c>
      <c r="W403" s="3">
        <f>MAX(0,MIN(W$60,$Q403-SUM($R403:V403)))</f>
        <v>0</v>
      </c>
      <c r="X403" s="3">
        <f>MAX(0,MIN(X$60,$Q403-SUM($R403:W403)))</f>
        <v>0</v>
      </c>
      <c r="Z403" s="9">
        <f t="shared" si="70"/>
        <v>338</v>
      </c>
      <c r="AA403" s="3">
        <f t="shared" si="71"/>
        <v>0.68493158940220189</v>
      </c>
      <c r="AB403" s="3">
        <f t="shared" si="67"/>
        <v>0</v>
      </c>
      <c r="AC403" s="3">
        <f>MAX(0,MIN(AC$60,$AA403-SUM($AB403:AB403)))</f>
        <v>0.68493158940220189</v>
      </c>
      <c r="AD403" s="3">
        <f>MAX(0,MIN(AD$60,$AA403-SUM($AB403:AC403)))</f>
        <v>0</v>
      </c>
      <c r="AE403" s="3">
        <f>MAX(0,MIN(AE$60,$AA403-SUM($AB403:AD403)))</f>
        <v>0</v>
      </c>
      <c r="AF403" s="3">
        <f>MAX(0,MIN(AF$60,$AA403-SUM($AB403:AE403)))</f>
        <v>0</v>
      </c>
      <c r="AG403" s="3">
        <f>MAX(0,MIN(AG$60,$AA403-SUM($AB403:AF403)))</f>
        <v>0</v>
      </c>
      <c r="AH403" s="3">
        <f>MAX(0,MIN(AH$60,$AA403-SUM($AB403:AG403)))</f>
        <v>0</v>
      </c>
    </row>
    <row r="404" spans="12:34" x14ac:dyDescent="0.25">
      <c r="L404" s="8">
        <f t="shared" si="72"/>
        <v>339</v>
      </c>
      <c r="M404" s="2">
        <v>4.5547950000000048</v>
      </c>
      <c r="N404" s="2">
        <v>2.6005752826481348</v>
      </c>
      <c r="P404" s="9">
        <f t="shared" si="66"/>
        <v>339</v>
      </c>
      <c r="Q404" s="3">
        <f t="shared" si="68"/>
        <v>0.68493158940220189</v>
      </c>
      <c r="R404" s="3">
        <f t="shared" si="69"/>
        <v>0</v>
      </c>
      <c r="S404" s="3">
        <f>MAX(0,MIN(S$60,$Q404-SUM($R404:R404)))</f>
        <v>0</v>
      </c>
      <c r="T404" s="3">
        <f>MAX(0,MIN(T$60,$Q404-SUM($R404:S404)))</f>
        <v>0.68493158940220189</v>
      </c>
      <c r="U404" s="3">
        <f>MAX(0,MIN(U$60,$Q404-SUM($R404:T404)))</f>
        <v>0</v>
      </c>
      <c r="V404" s="3">
        <f>MAX(0,MIN(V$60,$Q404-SUM($R404:U404)))</f>
        <v>0</v>
      </c>
      <c r="W404" s="3">
        <f>MAX(0,MIN(W$60,$Q404-SUM($R404:V404)))</f>
        <v>0</v>
      </c>
      <c r="X404" s="3">
        <f>MAX(0,MIN(X$60,$Q404-SUM($R404:W404)))</f>
        <v>0</v>
      </c>
      <c r="Z404" s="9">
        <f t="shared" si="70"/>
        <v>339</v>
      </c>
      <c r="AA404" s="3">
        <f t="shared" si="71"/>
        <v>0.68493158940220189</v>
      </c>
      <c r="AB404" s="3">
        <f t="shared" si="67"/>
        <v>0</v>
      </c>
      <c r="AC404" s="3">
        <f>MAX(0,MIN(AC$60,$AA404-SUM($AB404:AB404)))</f>
        <v>0.68493158940220189</v>
      </c>
      <c r="AD404" s="3">
        <f>MAX(0,MIN(AD$60,$AA404-SUM($AB404:AC404)))</f>
        <v>0</v>
      </c>
      <c r="AE404" s="3">
        <f>MAX(0,MIN(AE$60,$AA404-SUM($AB404:AD404)))</f>
        <v>0</v>
      </c>
      <c r="AF404" s="3">
        <f>MAX(0,MIN(AF$60,$AA404-SUM($AB404:AE404)))</f>
        <v>0</v>
      </c>
      <c r="AG404" s="3">
        <f>MAX(0,MIN(AG$60,$AA404-SUM($AB404:AF404)))</f>
        <v>0</v>
      </c>
      <c r="AH404" s="3">
        <f>MAX(0,MIN(AH$60,$AA404-SUM($AB404:AG404)))</f>
        <v>0</v>
      </c>
    </row>
    <row r="405" spans="12:34" x14ac:dyDescent="0.25">
      <c r="L405" s="8">
        <f t="shared" si="72"/>
        <v>340</v>
      </c>
      <c r="M405" s="2">
        <v>4.5547950000000048</v>
      </c>
      <c r="N405" s="2">
        <v>2.6088677759691699</v>
      </c>
      <c r="P405" s="9">
        <f t="shared" si="66"/>
        <v>340</v>
      </c>
      <c r="Q405" s="3">
        <f t="shared" si="68"/>
        <v>0.68493158940220189</v>
      </c>
      <c r="R405" s="3">
        <f t="shared" si="69"/>
        <v>0</v>
      </c>
      <c r="S405" s="3">
        <f>MAX(0,MIN(S$60,$Q405-SUM($R405:R405)))</f>
        <v>0</v>
      </c>
      <c r="T405" s="3">
        <f>MAX(0,MIN(T$60,$Q405-SUM($R405:S405)))</f>
        <v>0.68493158940220189</v>
      </c>
      <c r="U405" s="3">
        <f>MAX(0,MIN(U$60,$Q405-SUM($R405:T405)))</f>
        <v>0</v>
      </c>
      <c r="V405" s="3">
        <f>MAX(0,MIN(V$60,$Q405-SUM($R405:U405)))</f>
        <v>0</v>
      </c>
      <c r="W405" s="3">
        <f>MAX(0,MIN(W$60,$Q405-SUM($R405:V405)))</f>
        <v>0</v>
      </c>
      <c r="X405" s="3">
        <f>MAX(0,MIN(X$60,$Q405-SUM($R405:W405)))</f>
        <v>0</v>
      </c>
      <c r="Z405" s="9">
        <f t="shared" si="70"/>
        <v>340</v>
      </c>
      <c r="AA405" s="3">
        <f t="shared" si="71"/>
        <v>0.68493158940220189</v>
      </c>
      <c r="AB405" s="3">
        <f t="shared" si="67"/>
        <v>0</v>
      </c>
      <c r="AC405" s="3">
        <f>MAX(0,MIN(AC$60,$AA405-SUM($AB405:AB405)))</f>
        <v>0.68493158940220189</v>
      </c>
      <c r="AD405" s="3">
        <f>MAX(0,MIN(AD$60,$AA405-SUM($AB405:AC405)))</f>
        <v>0</v>
      </c>
      <c r="AE405" s="3">
        <f>MAX(0,MIN(AE$60,$AA405-SUM($AB405:AD405)))</f>
        <v>0</v>
      </c>
      <c r="AF405" s="3">
        <f>MAX(0,MIN(AF$60,$AA405-SUM($AB405:AE405)))</f>
        <v>0</v>
      </c>
      <c r="AG405" s="3">
        <f>MAX(0,MIN(AG$60,$AA405-SUM($AB405:AF405)))</f>
        <v>0</v>
      </c>
      <c r="AH405" s="3">
        <f>MAX(0,MIN(AH$60,$AA405-SUM($AB405:AG405)))</f>
        <v>0</v>
      </c>
    </row>
    <row r="406" spans="12:34" x14ac:dyDescent="0.25">
      <c r="L406" s="8">
        <f t="shared" si="72"/>
        <v>341</v>
      </c>
      <c r="M406" s="2">
        <v>4.5547950000000048</v>
      </c>
      <c r="N406" s="2">
        <v>2.6329555218808771</v>
      </c>
      <c r="P406" s="9">
        <f t="shared" si="66"/>
        <v>341</v>
      </c>
      <c r="Q406" s="3">
        <f t="shared" si="68"/>
        <v>0.68493158940220189</v>
      </c>
      <c r="R406" s="3">
        <f t="shared" si="69"/>
        <v>0</v>
      </c>
      <c r="S406" s="3">
        <f>MAX(0,MIN(S$60,$Q406-SUM($R406:R406)))</f>
        <v>0</v>
      </c>
      <c r="T406" s="3">
        <f>MAX(0,MIN(T$60,$Q406-SUM($R406:S406)))</f>
        <v>0.68493158940220189</v>
      </c>
      <c r="U406" s="3">
        <f>MAX(0,MIN(U$60,$Q406-SUM($R406:T406)))</f>
        <v>0</v>
      </c>
      <c r="V406" s="3">
        <f>MAX(0,MIN(V$60,$Q406-SUM($R406:U406)))</f>
        <v>0</v>
      </c>
      <c r="W406" s="3">
        <f>MAX(0,MIN(W$60,$Q406-SUM($R406:V406)))</f>
        <v>0</v>
      </c>
      <c r="X406" s="3">
        <f>MAX(0,MIN(X$60,$Q406-SUM($R406:W406)))</f>
        <v>0</v>
      </c>
      <c r="Z406" s="9">
        <f t="shared" si="70"/>
        <v>341</v>
      </c>
      <c r="AA406" s="3">
        <f t="shared" si="71"/>
        <v>0.68493158940220189</v>
      </c>
      <c r="AB406" s="3">
        <f t="shared" si="67"/>
        <v>0</v>
      </c>
      <c r="AC406" s="3">
        <f>MAX(0,MIN(AC$60,$AA406-SUM($AB406:AB406)))</f>
        <v>0.68493158940220189</v>
      </c>
      <c r="AD406" s="3">
        <f>MAX(0,MIN(AD$60,$AA406-SUM($AB406:AC406)))</f>
        <v>0</v>
      </c>
      <c r="AE406" s="3">
        <f>MAX(0,MIN(AE$60,$AA406-SUM($AB406:AD406)))</f>
        <v>0</v>
      </c>
      <c r="AF406" s="3">
        <f>MAX(0,MIN(AF$60,$AA406-SUM($AB406:AE406)))</f>
        <v>0</v>
      </c>
      <c r="AG406" s="3">
        <f>MAX(0,MIN(AG$60,$AA406-SUM($AB406:AF406)))</f>
        <v>0</v>
      </c>
      <c r="AH406" s="3">
        <f>MAX(0,MIN(AH$60,$AA406-SUM($AB406:AG406)))</f>
        <v>0</v>
      </c>
    </row>
    <row r="407" spans="12:34" x14ac:dyDescent="0.25">
      <c r="L407" s="8">
        <f t="shared" si="72"/>
        <v>342</v>
      </c>
      <c r="M407" s="2">
        <v>4.5547950000000048</v>
      </c>
      <c r="N407" s="2">
        <v>2.6407627126039368</v>
      </c>
      <c r="P407" s="9">
        <f t="shared" si="66"/>
        <v>342</v>
      </c>
      <c r="Q407" s="3">
        <f t="shared" si="68"/>
        <v>0.68493158940220189</v>
      </c>
      <c r="R407" s="3">
        <f t="shared" si="69"/>
        <v>0</v>
      </c>
      <c r="S407" s="3">
        <f>MAX(0,MIN(S$60,$Q407-SUM($R407:R407)))</f>
        <v>0</v>
      </c>
      <c r="T407" s="3">
        <f>MAX(0,MIN(T$60,$Q407-SUM($R407:S407)))</f>
        <v>0.68493158940220189</v>
      </c>
      <c r="U407" s="3">
        <f>MAX(0,MIN(U$60,$Q407-SUM($R407:T407)))</f>
        <v>0</v>
      </c>
      <c r="V407" s="3">
        <f>MAX(0,MIN(V$60,$Q407-SUM($R407:U407)))</f>
        <v>0</v>
      </c>
      <c r="W407" s="3">
        <f>MAX(0,MIN(W$60,$Q407-SUM($R407:V407)))</f>
        <v>0</v>
      </c>
      <c r="X407" s="3">
        <f>MAX(0,MIN(X$60,$Q407-SUM($R407:W407)))</f>
        <v>0</v>
      </c>
      <c r="Z407" s="9">
        <f t="shared" si="70"/>
        <v>342</v>
      </c>
      <c r="AA407" s="3">
        <f t="shared" si="71"/>
        <v>0.68493158940220189</v>
      </c>
      <c r="AB407" s="3">
        <f t="shared" si="67"/>
        <v>0</v>
      </c>
      <c r="AC407" s="3">
        <f>MAX(0,MIN(AC$60,$AA407-SUM($AB407:AB407)))</f>
        <v>0.68493158940220189</v>
      </c>
      <c r="AD407" s="3">
        <f>MAX(0,MIN(AD$60,$AA407-SUM($AB407:AC407)))</f>
        <v>0</v>
      </c>
      <c r="AE407" s="3">
        <f>MAX(0,MIN(AE$60,$AA407-SUM($AB407:AD407)))</f>
        <v>0</v>
      </c>
      <c r="AF407" s="3">
        <f>MAX(0,MIN(AF$60,$AA407-SUM($AB407:AE407)))</f>
        <v>0</v>
      </c>
      <c r="AG407" s="3">
        <f>MAX(0,MIN(AG$60,$AA407-SUM($AB407:AF407)))</f>
        <v>0</v>
      </c>
      <c r="AH407" s="3">
        <f>MAX(0,MIN(AH$60,$AA407-SUM($AB407:AG407)))</f>
        <v>0</v>
      </c>
    </row>
    <row r="408" spans="12:34" x14ac:dyDescent="0.25">
      <c r="L408" s="8">
        <f t="shared" si="72"/>
        <v>343</v>
      </c>
      <c r="M408" s="2">
        <v>4.5547950000000048</v>
      </c>
      <c r="N408" s="2">
        <v>2.6431670272278986</v>
      </c>
      <c r="P408" s="9">
        <f t="shared" si="66"/>
        <v>343</v>
      </c>
      <c r="Q408" s="3">
        <f t="shared" si="68"/>
        <v>0.68493158940220189</v>
      </c>
      <c r="R408" s="3">
        <f t="shared" si="69"/>
        <v>0</v>
      </c>
      <c r="S408" s="3">
        <f>MAX(0,MIN(S$60,$Q408-SUM($R408:R408)))</f>
        <v>0</v>
      </c>
      <c r="T408" s="3">
        <f>MAX(0,MIN(T$60,$Q408-SUM($R408:S408)))</f>
        <v>0.68493158940220189</v>
      </c>
      <c r="U408" s="3">
        <f>MAX(0,MIN(U$60,$Q408-SUM($R408:T408)))</f>
        <v>0</v>
      </c>
      <c r="V408" s="3">
        <f>MAX(0,MIN(V$60,$Q408-SUM($R408:U408)))</f>
        <v>0</v>
      </c>
      <c r="W408" s="3">
        <f>MAX(0,MIN(W$60,$Q408-SUM($R408:V408)))</f>
        <v>0</v>
      </c>
      <c r="X408" s="3">
        <f>MAX(0,MIN(X$60,$Q408-SUM($R408:W408)))</f>
        <v>0</v>
      </c>
      <c r="Z408" s="9">
        <f t="shared" si="70"/>
        <v>343</v>
      </c>
      <c r="AA408" s="3">
        <f t="shared" si="71"/>
        <v>0.68493158940220189</v>
      </c>
      <c r="AB408" s="3">
        <f t="shared" si="67"/>
        <v>0</v>
      </c>
      <c r="AC408" s="3">
        <f>MAX(0,MIN(AC$60,$AA408-SUM($AB408:AB408)))</f>
        <v>0.68493158940220189</v>
      </c>
      <c r="AD408" s="3">
        <f>MAX(0,MIN(AD$60,$AA408-SUM($AB408:AC408)))</f>
        <v>0</v>
      </c>
      <c r="AE408" s="3">
        <f>MAX(0,MIN(AE$60,$AA408-SUM($AB408:AD408)))</f>
        <v>0</v>
      </c>
      <c r="AF408" s="3">
        <f>MAX(0,MIN(AF$60,$AA408-SUM($AB408:AE408)))</f>
        <v>0</v>
      </c>
      <c r="AG408" s="3">
        <f>MAX(0,MIN(AG$60,$AA408-SUM($AB408:AF408)))</f>
        <v>0</v>
      </c>
      <c r="AH408" s="3">
        <f>MAX(0,MIN(AH$60,$AA408-SUM($AB408:AG408)))</f>
        <v>0</v>
      </c>
    </row>
    <row r="409" spans="12:34" x14ac:dyDescent="0.25">
      <c r="L409" s="8">
        <f t="shared" si="72"/>
        <v>344</v>
      </c>
      <c r="M409" s="2">
        <v>4.5547950000000048</v>
      </c>
      <c r="N409" s="2">
        <v>2.6491183390612201</v>
      </c>
      <c r="P409" s="9">
        <f t="shared" si="66"/>
        <v>344</v>
      </c>
      <c r="Q409" s="3">
        <f t="shared" si="68"/>
        <v>0.68493158940220189</v>
      </c>
      <c r="R409" s="3">
        <f t="shared" si="69"/>
        <v>0</v>
      </c>
      <c r="S409" s="3">
        <f>MAX(0,MIN(S$60,$Q409-SUM($R409:R409)))</f>
        <v>0</v>
      </c>
      <c r="T409" s="3">
        <f>MAX(0,MIN(T$60,$Q409-SUM($R409:S409)))</f>
        <v>0.68493158940220189</v>
      </c>
      <c r="U409" s="3">
        <f>MAX(0,MIN(U$60,$Q409-SUM($R409:T409)))</f>
        <v>0</v>
      </c>
      <c r="V409" s="3">
        <f>MAX(0,MIN(V$60,$Q409-SUM($R409:U409)))</f>
        <v>0</v>
      </c>
      <c r="W409" s="3">
        <f>MAX(0,MIN(W$60,$Q409-SUM($R409:V409)))</f>
        <v>0</v>
      </c>
      <c r="X409" s="3">
        <f>MAX(0,MIN(X$60,$Q409-SUM($R409:W409)))</f>
        <v>0</v>
      </c>
      <c r="Z409" s="9">
        <f t="shared" si="70"/>
        <v>344</v>
      </c>
      <c r="AA409" s="3">
        <f t="shared" si="71"/>
        <v>0.68493158940220189</v>
      </c>
      <c r="AB409" s="3">
        <f t="shared" si="67"/>
        <v>0</v>
      </c>
      <c r="AC409" s="3">
        <f>MAX(0,MIN(AC$60,$AA409-SUM($AB409:AB409)))</f>
        <v>0.68493158940220189</v>
      </c>
      <c r="AD409" s="3">
        <f>MAX(0,MIN(AD$60,$AA409-SUM($AB409:AC409)))</f>
        <v>0</v>
      </c>
      <c r="AE409" s="3">
        <f>MAX(0,MIN(AE$60,$AA409-SUM($AB409:AD409)))</f>
        <v>0</v>
      </c>
      <c r="AF409" s="3">
        <f>MAX(0,MIN(AF$60,$AA409-SUM($AB409:AE409)))</f>
        <v>0</v>
      </c>
      <c r="AG409" s="3">
        <f>MAX(0,MIN(AG$60,$AA409-SUM($AB409:AF409)))</f>
        <v>0</v>
      </c>
      <c r="AH409" s="3">
        <f>MAX(0,MIN(AH$60,$AA409-SUM($AB409:AG409)))</f>
        <v>0</v>
      </c>
    </row>
    <row r="410" spans="12:34" x14ac:dyDescent="0.25">
      <c r="L410" s="8">
        <f t="shared" si="72"/>
        <v>345</v>
      </c>
      <c r="M410" s="2">
        <v>4.5547950000000048</v>
      </c>
      <c r="N410" s="2">
        <v>2.663814144143863</v>
      </c>
      <c r="P410" s="9">
        <f t="shared" si="66"/>
        <v>345</v>
      </c>
      <c r="Q410" s="3">
        <f t="shared" si="68"/>
        <v>0.68493158940220189</v>
      </c>
      <c r="R410" s="3">
        <f t="shared" si="69"/>
        <v>0</v>
      </c>
      <c r="S410" s="3">
        <f>MAX(0,MIN(S$60,$Q410-SUM($R410:R410)))</f>
        <v>0</v>
      </c>
      <c r="T410" s="3">
        <f>MAX(0,MIN(T$60,$Q410-SUM($R410:S410)))</f>
        <v>0.68493158940220189</v>
      </c>
      <c r="U410" s="3">
        <f>MAX(0,MIN(U$60,$Q410-SUM($R410:T410)))</f>
        <v>0</v>
      </c>
      <c r="V410" s="3">
        <f>MAX(0,MIN(V$60,$Q410-SUM($R410:U410)))</f>
        <v>0</v>
      </c>
      <c r="W410" s="3">
        <f>MAX(0,MIN(W$60,$Q410-SUM($R410:V410)))</f>
        <v>0</v>
      </c>
      <c r="X410" s="3">
        <f>MAX(0,MIN(X$60,$Q410-SUM($R410:W410)))</f>
        <v>0</v>
      </c>
      <c r="Z410" s="9">
        <f t="shared" si="70"/>
        <v>345</v>
      </c>
      <c r="AA410" s="3">
        <f t="shared" si="71"/>
        <v>0.68493158940220189</v>
      </c>
      <c r="AB410" s="3">
        <f t="shared" si="67"/>
        <v>0</v>
      </c>
      <c r="AC410" s="3">
        <f>MAX(0,MIN(AC$60,$AA410-SUM($AB410:AB410)))</f>
        <v>0.68493158940220189</v>
      </c>
      <c r="AD410" s="3">
        <f>MAX(0,MIN(AD$60,$AA410-SUM($AB410:AC410)))</f>
        <v>0</v>
      </c>
      <c r="AE410" s="3">
        <f>MAX(0,MIN(AE$60,$AA410-SUM($AB410:AD410)))</f>
        <v>0</v>
      </c>
      <c r="AF410" s="3">
        <f>MAX(0,MIN(AF$60,$AA410-SUM($AB410:AE410)))</f>
        <v>0</v>
      </c>
      <c r="AG410" s="3">
        <f>MAX(0,MIN(AG$60,$AA410-SUM($AB410:AF410)))</f>
        <v>0</v>
      </c>
      <c r="AH410" s="3">
        <f>MAX(0,MIN(AH$60,$AA410-SUM($AB410:AG410)))</f>
        <v>0</v>
      </c>
    </row>
    <row r="411" spans="12:34" x14ac:dyDescent="0.25">
      <c r="L411" s="8">
        <f t="shared" si="72"/>
        <v>346</v>
      </c>
      <c r="M411" s="2">
        <v>4.5547950000000048</v>
      </c>
      <c r="N411" s="2">
        <v>2.6662593868487137</v>
      </c>
      <c r="P411" s="9">
        <f t="shared" si="66"/>
        <v>346</v>
      </c>
      <c r="Q411" s="3">
        <f t="shared" si="68"/>
        <v>0.68493158940220189</v>
      </c>
      <c r="R411" s="3">
        <f t="shared" si="69"/>
        <v>0</v>
      </c>
      <c r="S411" s="3">
        <f>MAX(0,MIN(S$60,$Q411-SUM($R411:R411)))</f>
        <v>0</v>
      </c>
      <c r="T411" s="3">
        <f>MAX(0,MIN(T$60,$Q411-SUM($R411:S411)))</f>
        <v>0.68493158940220189</v>
      </c>
      <c r="U411" s="3">
        <f>MAX(0,MIN(U$60,$Q411-SUM($R411:T411)))</f>
        <v>0</v>
      </c>
      <c r="V411" s="3">
        <f>MAX(0,MIN(V$60,$Q411-SUM($R411:U411)))</f>
        <v>0</v>
      </c>
      <c r="W411" s="3">
        <f>MAX(0,MIN(W$60,$Q411-SUM($R411:V411)))</f>
        <v>0</v>
      </c>
      <c r="X411" s="3">
        <f>MAX(0,MIN(X$60,$Q411-SUM($R411:W411)))</f>
        <v>0</v>
      </c>
      <c r="Z411" s="9">
        <f t="shared" si="70"/>
        <v>346</v>
      </c>
      <c r="AA411" s="3">
        <f t="shared" si="71"/>
        <v>0.68493158940220189</v>
      </c>
      <c r="AB411" s="3">
        <f t="shared" si="67"/>
        <v>0</v>
      </c>
      <c r="AC411" s="3">
        <f>MAX(0,MIN(AC$60,$AA411-SUM($AB411:AB411)))</f>
        <v>0.68493158940220189</v>
      </c>
      <c r="AD411" s="3">
        <f>MAX(0,MIN(AD$60,$AA411-SUM($AB411:AC411)))</f>
        <v>0</v>
      </c>
      <c r="AE411" s="3">
        <f>MAX(0,MIN(AE$60,$AA411-SUM($AB411:AD411)))</f>
        <v>0</v>
      </c>
      <c r="AF411" s="3">
        <f>MAX(0,MIN(AF$60,$AA411-SUM($AB411:AE411)))</f>
        <v>0</v>
      </c>
      <c r="AG411" s="3">
        <f>MAX(0,MIN(AG$60,$AA411-SUM($AB411:AF411)))</f>
        <v>0</v>
      </c>
      <c r="AH411" s="3">
        <f>MAX(0,MIN(AH$60,$AA411-SUM($AB411:AG411)))</f>
        <v>0</v>
      </c>
    </row>
    <row r="412" spans="12:34" x14ac:dyDescent="0.25">
      <c r="L412" s="8">
        <f t="shared" si="72"/>
        <v>347</v>
      </c>
      <c r="M412" s="2">
        <v>4.5547950000000048</v>
      </c>
      <c r="N412" s="2">
        <v>2.6679838645282818</v>
      </c>
      <c r="P412" s="9">
        <f t="shared" si="66"/>
        <v>347</v>
      </c>
      <c r="Q412" s="3">
        <f t="shared" si="68"/>
        <v>0.68493158940220189</v>
      </c>
      <c r="R412" s="3">
        <f t="shared" si="69"/>
        <v>0</v>
      </c>
      <c r="S412" s="3">
        <f>MAX(0,MIN(S$60,$Q412-SUM($R412:R412)))</f>
        <v>0</v>
      </c>
      <c r="T412" s="3">
        <f>MAX(0,MIN(T$60,$Q412-SUM($R412:S412)))</f>
        <v>0.68493158940220189</v>
      </c>
      <c r="U412" s="3">
        <f>MAX(0,MIN(U$60,$Q412-SUM($R412:T412)))</f>
        <v>0</v>
      </c>
      <c r="V412" s="3">
        <f>MAX(0,MIN(V$60,$Q412-SUM($R412:U412)))</f>
        <v>0</v>
      </c>
      <c r="W412" s="3">
        <f>MAX(0,MIN(W$60,$Q412-SUM($R412:V412)))</f>
        <v>0</v>
      </c>
      <c r="X412" s="3">
        <f>MAX(0,MIN(X$60,$Q412-SUM($R412:W412)))</f>
        <v>0</v>
      </c>
      <c r="Z412" s="9">
        <f t="shared" si="70"/>
        <v>347</v>
      </c>
      <c r="AA412" s="3">
        <f t="shared" si="71"/>
        <v>0.68493158940220189</v>
      </c>
      <c r="AB412" s="3">
        <f t="shared" si="67"/>
        <v>0</v>
      </c>
      <c r="AC412" s="3">
        <f>MAX(0,MIN(AC$60,$AA412-SUM($AB412:AB412)))</f>
        <v>0.68493158940220189</v>
      </c>
      <c r="AD412" s="3">
        <f>MAX(0,MIN(AD$60,$AA412-SUM($AB412:AC412)))</f>
        <v>0</v>
      </c>
      <c r="AE412" s="3">
        <f>MAX(0,MIN(AE$60,$AA412-SUM($AB412:AD412)))</f>
        <v>0</v>
      </c>
      <c r="AF412" s="3">
        <f>MAX(0,MIN(AF$60,$AA412-SUM($AB412:AE412)))</f>
        <v>0</v>
      </c>
      <c r="AG412" s="3">
        <f>MAX(0,MIN(AG$60,$AA412-SUM($AB412:AF412)))</f>
        <v>0</v>
      </c>
      <c r="AH412" s="3">
        <f>MAX(0,MIN(AH$60,$AA412-SUM($AB412:AG412)))</f>
        <v>0</v>
      </c>
    </row>
    <row r="413" spans="12:34" x14ac:dyDescent="0.25">
      <c r="L413" s="8">
        <f t="shared" si="72"/>
        <v>348</v>
      </c>
      <c r="M413" s="2">
        <v>4.5547950000000048</v>
      </c>
      <c r="N413" s="2">
        <v>2.6808289946791724</v>
      </c>
      <c r="P413" s="9">
        <f t="shared" si="66"/>
        <v>348</v>
      </c>
      <c r="Q413" s="3">
        <f t="shared" si="68"/>
        <v>0.68493158940220189</v>
      </c>
      <c r="R413" s="3">
        <f t="shared" si="69"/>
        <v>0</v>
      </c>
      <c r="S413" s="3">
        <f>MAX(0,MIN(S$60,$Q413-SUM($R413:R413)))</f>
        <v>0</v>
      </c>
      <c r="T413" s="3">
        <f>MAX(0,MIN(T$60,$Q413-SUM($R413:S413)))</f>
        <v>0.68493158940220189</v>
      </c>
      <c r="U413" s="3">
        <f>MAX(0,MIN(U$60,$Q413-SUM($R413:T413)))</f>
        <v>0</v>
      </c>
      <c r="V413" s="3">
        <f>MAX(0,MIN(V$60,$Q413-SUM($R413:U413)))</f>
        <v>0</v>
      </c>
      <c r="W413" s="3">
        <f>MAX(0,MIN(W$60,$Q413-SUM($R413:V413)))</f>
        <v>0</v>
      </c>
      <c r="X413" s="3">
        <f>MAX(0,MIN(X$60,$Q413-SUM($R413:W413)))</f>
        <v>0</v>
      </c>
      <c r="Z413" s="9">
        <f t="shared" si="70"/>
        <v>348</v>
      </c>
      <c r="AA413" s="3">
        <f t="shared" si="71"/>
        <v>0.68493158940220189</v>
      </c>
      <c r="AB413" s="3">
        <f t="shared" si="67"/>
        <v>0</v>
      </c>
      <c r="AC413" s="3">
        <f>MAX(0,MIN(AC$60,$AA413-SUM($AB413:AB413)))</f>
        <v>0.68493158940220189</v>
      </c>
      <c r="AD413" s="3">
        <f>MAX(0,MIN(AD$60,$AA413-SUM($AB413:AC413)))</f>
        <v>0</v>
      </c>
      <c r="AE413" s="3">
        <f>MAX(0,MIN(AE$60,$AA413-SUM($AB413:AD413)))</f>
        <v>0</v>
      </c>
      <c r="AF413" s="3">
        <f>MAX(0,MIN(AF$60,$AA413-SUM($AB413:AE413)))</f>
        <v>0</v>
      </c>
      <c r="AG413" s="3">
        <f>MAX(0,MIN(AG$60,$AA413-SUM($AB413:AF413)))</f>
        <v>0</v>
      </c>
      <c r="AH413" s="3">
        <f>MAX(0,MIN(AH$60,$AA413-SUM($AB413:AG413)))</f>
        <v>0</v>
      </c>
    </row>
    <row r="414" spans="12:34" x14ac:dyDescent="0.25">
      <c r="L414" s="8">
        <f t="shared" si="72"/>
        <v>349</v>
      </c>
      <c r="M414" s="2">
        <v>4.5547950000000048</v>
      </c>
      <c r="N414" s="2">
        <v>2.6846155653690214</v>
      </c>
      <c r="P414" s="9">
        <f t="shared" si="66"/>
        <v>349</v>
      </c>
      <c r="Q414" s="3">
        <f t="shared" si="68"/>
        <v>0.68493158940220189</v>
      </c>
      <c r="R414" s="3">
        <f t="shared" si="69"/>
        <v>0</v>
      </c>
      <c r="S414" s="3">
        <f>MAX(0,MIN(S$60,$Q414-SUM($R414:R414)))</f>
        <v>0</v>
      </c>
      <c r="T414" s="3">
        <f>MAX(0,MIN(T$60,$Q414-SUM($R414:S414)))</f>
        <v>0.68493158940220189</v>
      </c>
      <c r="U414" s="3">
        <f>MAX(0,MIN(U$60,$Q414-SUM($R414:T414)))</f>
        <v>0</v>
      </c>
      <c r="V414" s="3">
        <f>MAX(0,MIN(V$60,$Q414-SUM($R414:U414)))</f>
        <v>0</v>
      </c>
      <c r="W414" s="3">
        <f>MAX(0,MIN(W$60,$Q414-SUM($R414:V414)))</f>
        <v>0</v>
      </c>
      <c r="X414" s="3">
        <f>MAX(0,MIN(X$60,$Q414-SUM($R414:W414)))</f>
        <v>0</v>
      </c>
      <c r="Z414" s="9">
        <f t="shared" si="70"/>
        <v>349</v>
      </c>
      <c r="AA414" s="3">
        <f t="shared" si="71"/>
        <v>0.68493158940220189</v>
      </c>
      <c r="AB414" s="3">
        <f t="shared" si="67"/>
        <v>0</v>
      </c>
      <c r="AC414" s="3">
        <f>MAX(0,MIN(AC$60,$AA414-SUM($AB414:AB414)))</f>
        <v>0.68493158940220189</v>
      </c>
      <c r="AD414" s="3">
        <f>MAX(0,MIN(AD$60,$AA414-SUM($AB414:AC414)))</f>
        <v>0</v>
      </c>
      <c r="AE414" s="3">
        <f>MAX(0,MIN(AE$60,$AA414-SUM($AB414:AD414)))</f>
        <v>0</v>
      </c>
      <c r="AF414" s="3">
        <f>MAX(0,MIN(AF$60,$AA414-SUM($AB414:AE414)))</f>
        <v>0</v>
      </c>
      <c r="AG414" s="3">
        <f>MAX(0,MIN(AG$60,$AA414-SUM($AB414:AF414)))</f>
        <v>0</v>
      </c>
      <c r="AH414" s="3">
        <f>MAX(0,MIN(AH$60,$AA414-SUM($AB414:AG414)))</f>
        <v>0</v>
      </c>
    </row>
    <row r="415" spans="12:34" x14ac:dyDescent="0.25">
      <c r="L415" s="8">
        <f t="shared" si="72"/>
        <v>350</v>
      </c>
      <c r="M415" s="2">
        <v>4.5547950000000048</v>
      </c>
      <c r="N415" s="2">
        <v>2.6847660116268313</v>
      </c>
      <c r="P415" s="9">
        <f t="shared" si="66"/>
        <v>350</v>
      </c>
      <c r="Q415" s="3">
        <f t="shared" si="68"/>
        <v>0.68493158940220189</v>
      </c>
      <c r="R415" s="3">
        <f t="shared" si="69"/>
        <v>0</v>
      </c>
      <c r="S415" s="3">
        <f>MAX(0,MIN(S$60,$Q415-SUM($R415:R415)))</f>
        <v>0</v>
      </c>
      <c r="T415" s="3">
        <f>MAX(0,MIN(T$60,$Q415-SUM($R415:S415)))</f>
        <v>0.68493158940220189</v>
      </c>
      <c r="U415" s="3">
        <f>MAX(0,MIN(U$60,$Q415-SUM($R415:T415)))</f>
        <v>0</v>
      </c>
      <c r="V415" s="3">
        <f>MAX(0,MIN(V$60,$Q415-SUM($R415:U415)))</f>
        <v>0</v>
      </c>
      <c r="W415" s="3">
        <f>MAX(0,MIN(W$60,$Q415-SUM($R415:V415)))</f>
        <v>0</v>
      </c>
      <c r="X415" s="3">
        <f>MAX(0,MIN(X$60,$Q415-SUM($R415:W415)))</f>
        <v>0</v>
      </c>
      <c r="Z415" s="9">
        <f t="shared" si="70"/>
        <v>350</v>
      </c>
      <c r="AA415" s="3">
        <f t="shared" si="71"/>
        <v>0.68493158940220189</v>
      </c>
      <c r="AB415" s="3">
        <f t="shared" si="67"/>
        <v>0</v>
      </c>
      <c r="AC415" s="3">
        <f>MAX(0,MIN(AC$60,$AA415-SUM($AB415:AB415)))</f>
        <v>0.68493158940220189</v>
      </c>
      <c r="AD415" s="3">
        <f>MAX(0,MIN(AD$60,$AA415-SUM($AB415:AC415)))</f>
        <v>0</v>
      </c>
      <c r="AE415" s="3">
        <f>MAX(0,MIN(AE$60,$AA415-SUM($AB415:AD415)))</f>
        <v>0</v>
      </c>
      <c r="AF415" s="3">
        <f>MAX(0,MIN(AF$60,$AA415-SUM($AB415:AE415)))</f>
        <v>0</v>
      </c>
      <c r="AG415" s="3">
        <f>MAX(0,MIN(AG$60,$AA415-SUM($AB415:AF415)))</f>
        <v>0</v>
      </c>
      <c r="AH415" s="3">
        <f>MAX(0,MIN(AH$60,$AA415-SUM($AB415:AG415)))</f>
        <v>0</v>
      </c>
    </row>
    <row r="416" spans="12:34" x14ac:dyDescent="0.25">
      <c r="L416" s="8">
        <f t="shared" si="72"/>
        <v>351</v>
      </c>
      <c r="M416" s="2">
        <v>4.5547950000000048</v>
      </c>
      <c r="N416" s="2">
        <v>2.7037613181120292</v>
      </c>
      <c r="P416" s="9">
        <f t="shared" si="66"/>
        <v>351</v>
      </c>
      <c r="Q416" s="3">
        <f t="shared" si="68"/>
        <v>0.68493158940220189</v>
      </c>
      <c r="R416" s="3">
        <f t="shared" si="69"/>
        <v>0</v>
      </c>
      <c r="S416" s="3">
        <f>MAX(0,MIN(S$60,$Q416-SUM($R416:R416)))</f>
        <v>0</v>
      </c>
      <c r="T416" s="3">
        <f>MAX(0,MIN(T$60,$Q416-SUM($R416:S416)))</f>
        <v>0.68493158940220189</v>
      </c>
      <c r="U416" s="3">
        <f>MAX(0,MIN(U$60,$Q416-SUM($R416:T416)))</f>
        <v>0</v>
      </c>
      <c r="V416" s="3">
        <f>MAX(0,MIN(V$60,$Q416-SUM($R416:U416)))</f>
        <v>0</v>
      </c>
      <c r="W416" s="3">
        <f>MAX(0,MIN(W$60,$Q416-SUM($R416:V416)))</f>
        <v>0</v>
      </c>
      <c r="X416" s="3">
        <f>MAX(0,MIN(X$60,$Q416-SUM($R416:W416)))</f>
        <v>0</v>
      </c>
      <c r="Z416" s="9">
        <f t="shared" si="70"/>
        <v>351</v>
      </c>
      <c r="AA416" s="3">
        <f t="shared" si="71"/>
        <v>0.68493158940220189</v>
      </c>
      <c r="AB416" s="3">
        <f t="shared" si="67"/>
        <v>0</v>
      </c>
      <c r="AC416" s="3">
        <f>MAX(0,MIN(AC$60,$AA416-SUM($AB416:AB416)))</f>
        <v>0.68493158940220189</v>
      </c>
      <c r="AD416" s="3">
        <f>MAX(0,MIN(AD$60,$AA416-SUM($AB416:AC416)))</f>
        <v>0</v>
      </c>
      <c r="AE416" s="3">
        <f>MAX(0,MIN(AE$60,$AA416-SUM($AB416:AD416)))</f>
        <v>0</v>
      </c>
      <c r="AF416" s="3">
        <f>MAX(0,MIN(AF$60,$AA416-SUM($AB416:AE416)))</f>
        <v>0</v>
      </c>
      <c r="AG416" s="3">
        <f>MAX(0,MIN(AG$60,$AA416-SUM($AB416:AF416)))</f>
        <v>0</v>
      </c>
      <c r="AH416" s="3">
        <f>MAX(0,MIN(AH$60,$AA416-SUM($AB416:AG416)))</f>
        <v>0</v>
      </c>
    </row>
    <row r="417" spans="12:34" x14ac:dyDescent="0.25">
      <c r="L417" s="8">
        <f t="shared" si="72"/>
        <v>352</v>
      </c>
      <c r="M417" s="2">
        <v>4.5547950000000048</v>
      </c>
      <c r="N417" s="2">
        <v>2.7186336148214991</v>
      </c>
      <c r="P417" s="9">
        <f t="shared" si="66"/>
        <v>352</v>
      </c>
      <c r="Q417" s="3">
        <f t="shared" si="68"/>
        <v>0.68493158940220189</v>
      </c>
      <c r="R417" s="3">
        <f t="shared" si="69"/>
        <v>0</v>
      </c>
      <c r="S417" s="3">
        <f>MAX(0,MIN(S$60,$Q417-SUM($R417:R417)))</f>
        <v>0</v>
      </c>
      <c r="T417" s="3">
        <f>MAX(0,MIN(T$60,$Q417-SUM($R417:S417)))</f>
        <v>0.68493158940220189</v>
      </c>
      <c r="U417" s="3">
        <f>MAX(0,MIN(U$60,$Q417-SUM($R417:T417)))</f>
        <v>0</v>
      </c>
      <c r="V417" s="3">
        <f>MAX(0,MIN(V$60,$Q417-SUM($R417:U417)))</f>
        <v>0</v>
      </c>
      <c r="W417" s="3">
        <f>MAX(0,MIN(W$60,$Q417-SUM($R417:V417)))</f>
        <v>0</v>
      </c>
      <c r="X417" s="3">
        <f>MAX(0,MIN(X$60,$Q417-SUM($R417:W417)))</f>
        <v>0</v>
      </c>
      <c r="Z417" s="9">
        <f t="shared" si="70"/>
        <v>352</v>
      </c>
      <c r="AA417" s="3">
        <f t="shared" si="71"/>
        <v>0.68493158940220189</v>
      </c>
      <c r="AB417" s="3">
        <f t="shared" si="67"/>
        <v>0</v>
      </c>
      <c r="AC417" s="3">
        <f>MAX(0,MIN(AC$60,$AA417-SUM($AB417:AB417)))</f>
        <v>0.68493158940220189</v>
      </c>
      <c r="AD417" s="3">
        <f>MAX(0,MIN(AD$60,$AA417-SUM($AB417:AC417)))</f>
        <v>0</v>
      </c>
      <c r="AE417" s="3">
        <f>MAX(0,MIN(AE$60,$AA417-SUM($AB417:AD417)))</f>
        <v>0</v>
      </c>
      <c r="AF417" s="3">
        <f>MAX(0,MIN(AF$60,$AA417-SUM($AB417:AE417)))</f>
        <v>0</v>
      </c>
      <c r="AG417" s="3">
        <f>MAX(0,MIN(AG$60,$AA417-SUM($AB417:AF417)))</f>
        <v>0</v>
      </c>
      <c r="AH417" s="3">
        <f>MAX(0,MIN(AH$60,$AA417-SUM($AB417:AG417)))</f>
        <v>0</v>
      </c>
    </row>
    <row r="418" spans="12:34" x14ac:dyDescent="0.25">
      <c r="L418" s="8">
        <f t="shared" si="72"/>
        <v>353</v>
      </c>
      <c r="M418" s="2">
        <v>4.5547950000000048</v>
      </c>
      <c r="N418" s="2">
        <v>2.7565490098551551</v>
      </c>
      <c r="P418" s="9">
        <f t="shared" si="66"/>
        <v>353</v>
      </c>
      <c r="Q418" s="3">
        <f t="shared" si="68"/>
        <v>0.68493158940220189</v>
      </c>
      <c r="R418" s="3">
        <f t="shared" si="69"/>
        <v>0</v>
      </c>
      <c r="S418" s="3">
        <f>MAX(0,MIN(S$60,$Q418-SUM($R418:R418)))</f>
        <v>0</v>
      </c>
      <c r="T418" s="3">
        <f>MAX(0,MIN(T$60,$Q418-SUM($R418:S418)))</f>
        <v>0.68493158940220189</v>
      </c>
      <c r="U418" s="3">
        <f>MAX(0,MIN(U$60,$Q418-SUM($R418:T418)))</f>
        <v>0</v>
      </c>
      <c r="V418" s="3">
        <f>MAX(0,MIN(V$60,$Q418-SUM($R418:U418)))</f>
        <v>0</v>
      </c>
      <c r="W418" s="3">
        <f>MAX(0,MIN(W$60,$Q418-SUM($R418:V418)))</f>
        <v>0</v>
      </c>
      <c r="X418" s="3">
        <f>MAX(0,MIN(X$60,$Q418-SUM($R418:W418)))</f>
        <v>0</v>
      </c>
      <c r="Z418" s="9">
        <f t="shared" si="70"/>
        <v>353</v>
      </c>
      <c r="AA418" s="3">
        <f t="shared" si="71"/>
        <v>0.68493158940220189</v>
      </c>
      <c r="AB418" s="3">
        <f t="shared" si="67"/>
        <v>0</v>
      </c>
      <c r="AC418" s="3">
        <f>MAX(0,MIN(AC$60,$AA418-SUM($AB418:AB418)))</f>
        <v>0.68493158940220189</v>
      </c>
      <c r="AD418" s="3">
        <f>MAX(0,MIN(AD$60,$AA418-SUM($AB418:AC418)))</f>
        <v>0</v>
      </c>
      <c r="AE418" s="3">
        <f>MAX(0,MIN(AE$60,$AA418-SUM($AB418:AD418)))</f>
        <v>0</v>
      </c>
      <c r="AF418" s="3">
        <f>MAX(0,MIN(AF$60,$AA418-SUM($AB418:AE418)))</f>
        <v>0</v>
      </c>
      <c r="AG418" s="3">
        <f>MAX(0,MIN(AG$60,$AA418-SUM($AB418:AF418)))</f>
        <v>0</v>
      </c>
      <c r="AH418" s="3">
        <f>MAX(0,MIN(AH$60,$AA418-SUM($AB418:AG418)))</f>
        <v>0</v>
      </c>
    </row>
    <row r="419" spans="12:34" x14ac:dyDescent="0.25">
      <c r="L419" s="8">
        <f t="shared" si="72"/>
        <v>354</v>
      </c>
      <c r="M419" s="2">
        <v>4.5547950000000048</v>
      </c>
      <c r="N419" s="2">
        <v>2.7837704382321107</v>
      </c>
      <c r="P419" s="9">
        <f t="shared" si="66"/>
        <v>354</v>
      </c>
      <c r="Q419" s="3">
        <f t="shared" si="68"/>
        <v>0.68493158940220189</v>
      </c>
      <c r="R419" s="3">
        <f t="shared" si="69"/>
        <v>0</v>
      </c>
      <c r="S419" s="3">
        <f>MAX(0,MIN(S$60,$Q419-SUM($R419:R419)))</f>
        <v>0</v>
      </c>
      <c r="T419" s="3">
        <f>MAX(0,MIN(T$60,$Q419-SUM($R419:S419)))</f>
        <v>0.68493158940220189</v>
      </c>
      <c r="U419" s="3">
        <f>MAX(0,MIN(U$60,$Q419-SUM($R419:T419)))</f>
        <v>0</v>
      </c>
      <c r="V419" s="3">
        <f>MAX(0,MIN(V$60,$Q419-SUM($R419:U419)))</f>
        <v>0</v>
      </c>
      <c r="W419" s="3">
        <f>MAX(0,MIN(W$60,$Q419-SUM($R419:V419)))</f>
        <v>0</v>
      </c>
      <c r="X419" s="3">
        <f>MAX(0,MIN(X$60,$Q419-SUM($R419:W419)))</f>
        <v>0</v>
      </c>
      <c r="Z419" s="9">
        <f t="shared" si="70"/>
        <v>354</v>
      </c>
      <c r="AA419" s="3">
        <f t="shared" si="71"/>
        <v>0.68493158940220189</v>
      </c>
      <c r="AB419" s="3">
        <f t="shared" si="67"/>
        <v>0</v>
      </c>
      <c r="AC419" s="3">
        <f>MAX(0,MIN(AC$60,$AA419-SUM($AB419:AB419)))</f>
        <v>0.68493158940220189</v>
      </c>
      <c r="AD419" s="3">
        <f>MAX(0,MIN(AD$60,$AA419-SUM($AB419:AC419)))</f>
        <v>0</v>
      </c>
      <c r="AE419" s="3">
        <f>MAX(0,MIN(AE$60,$AA419-SUM($AB419:AD419)))</f>
        <v>0</v>
      </c>
      <c r="AF419" s="3">
        <f>MAX(0,MIN(AF$60,$AA419-SUM($AB419:AE419)))</f>
        <v>0</v>
      </c>
      <c r="AG419" s="3">
        <f>MAX(0,MIN(AG$60,$AA419-SUM($AB419:AF419)))</f>
        <v>0</v>
      </c>
      <c r="AH419" s="3">
        <f>MAX(0,MIN(AH$60,$AA419-SUM($AB419:AG419)))</f>
        <v>0</v>
      </c>
    </row>
    <row r="420" spans="12:34" x14ac:dyDescent="0.25">
      <c r="L420" s="8">
        <f t="shared" si="72"/>
        <v>355</v>
      </c>
      <c r="M420" s="2">
        <v>4.5547950000000048</v>
      </c>
      <c r="N420" s="2">
        <v>2.8262773742670153</v>
      </c>
      <c r="P420" s="9">
        <f t="shared" si="66"/>
        <v>355</v>
      </c>
      <c r="Q420" s="3">
        <f t="shared" si="68"/>
        <v>0.68493158940220189</v>
      </c>
      <c r="R420" s="3">
        <f t="shared" si="69"/>
        <v>0</v>
      </c>
      <c r="S420" s="3">
        <f>MAX(0,MIN(S$60,$Q420-SUM($R420:R420)))</f>
        <v>0</v>
      </c>
      <c r="T420" s="3">
        <f>MAX(0,MIN(T$60,$Q420-SUM($R420:S420)))</f>
        <v>0.68493158940220189</v>
      </c>
      <c r="U420" s="3">
        <f>MAX(0,MIN(U$60,$Q420-SUM($R420:T420)))</f>
        <v>0</v>
      </c>
      <c r="V420" s="3">
        <f>MAX(0,MIN(V$60,$Q420-SUM($R420:U420)))</f>
        <v>0</v>
      </c>
      <c r="W420" s="3">
        <f>MAX(0,MIN(W$60,$Q420-SUM($R420:V420)))</f>
        <v>0</v>
      </c>
      <c r="X420" s="3">
        <f>MAX(0,MIN(X$60,$Q420-SUM($R420:W420)))</f>
        <v>0</v>
      </c>
      <c r="Z420" s="9">
        <f t="shared" si="70"/>
        <v>355</v>
      </c>
      <c r="AA420" s="3">
        <f t="shared" si="71"/>
        <v>0.68493158940220189</v>
      </c>
      <c r="AB420" s="3">
        <f t="shared" si="67"/>
        <v>0</v>
      </c>
      <c r="AC420" s="3">
        <f>MAX(0,MIN(AC$60,$AA420-SUM($AB420:AB420)))</f>
        <v>0.68493158940220189</v>
      </c>
      <c r="AD420" s="3">
        <f>MAX(0,MIN(AD$60,$AA420-SUM($AB420:AC420)))</f>
        <v>0</v>
      </c>
      <c r="AE420" s="3">
        <f>MAX(0,MIN(AE$60,$AA420-SUM($AB420:AD420)))</f>
        <v>0</v>
      </c>
      <c r="AF420" s="3">
        <f>MAX(0,MIN(AF$60,$AA420-SUM($AB420:AE420)))</f>
        <v>0</v>
      </c>
      <c r="AG420" s="3">
        <f>MAX(0,MIN(AG$60,$AA420-SUM($AB420:AF420)))</f>
        <v>0</v>
      </c>
      <c r="AH420" s="3">
        <f>MAX(0,MIN(AH$60,$AA420-SUM($AB420:AG420)))</f>
        <v>0</v>
      </c>
    </row>
    <row r="421" spans="12:34" x14ac:dyDescent="0.25">
      <c r="L421" s="8">
        <f t="shared" si="72"/>
        <v>356</v>
      </c>
      <c r="M421" s="2">
        <v>4.5547950000000048</v>
      </c>
      <c r="N421" s="2">
        <v>2.8355018338376312</v>
      </c>
      <c r="P421" s="9">
        <f t="shared" si="66"/>
        <v>356</v>
      </c>
      <c r="Q421" s="3">
        <f t="shared" si="68"/>
        <v>0.68493158940220189</v>
      </c>
      <c r="R421" s="3">
        <f t="shared" si="69"/>
        <v>0</v>
      </c>
      <c r="S421" s="3">
        <f>MAX(0,MIN(S$60,$Q421-SUM($R421:R421)))</f>
        <v>0</v>
      </c>
      <c r="T421" s="3">
        <f>MAX(0,MIN(T$60,$Q421-SUM($R421:S421)))</f>
        <v>0.68493158940220189</v>
      </c>
      <c r="U421" s="3">
        <f>MAX(0,MIN(U$60,$Q421-SUM($R421:T421)))</f>
        <v>0</v>
      </c>
      <c r="V421" s="3">
        <f>MAX(0,MIN(V$60,$Q421-SUM($R421:U421)))</f>
        <v>0</v>
      </c>
      <c r="W421" s="3">
        <f>MAX(0,MIN(W$60,$Q421-SUM($R421:V421)))</f>
        <v>0</v>
      </c>
      <c r="X421" s="3">
        <f>MAX(0,MIN(X$60,$Q421-SUM($R421:W421)))</f>
        <v>0</v>
      </c>
      <c r="Z421" s="9">
        <f t="shared" si="70"/>
        <v>356</v>
      </c>
      <c r="AA421" s="3">
        <f t="shared" si="71"/>
        <v>0.68493158940220189</v>
      </c>
      <c r="AB421" s="3">
        <f t="shared" si="67"/>
        <v>0</v>
      </c>
      <c r="AC421" s="3">
        <f>MAX(0,MIN(AC$60,$AA421-SUM($AB421:AB421)))</f>
        <v>0.68493158940220189</v>
      </c>
      <c r="AD421" s="3">
        <f>MAX(0,MIN(AD$60,$AA421-SUM($AB421:AC421)))</f>
        <v>0</v>
      </c>
      <c r="AE421" s="3">
        <f>MAX(0,MIN(AE$60,$AA421-SUM($AB421:AD421)))</f>
        <v>0</v>
      </c>
      <c r="AF421" s="3">
        <f>MAX(0,MIN(AF$60,$AA421-SUM($AB421:AE421)))</f>
        <v>0</v>
      </c>
      <c r="AG421" s="3">
        <f>MAX(0,MIN(AG$60,$AA421-SUM($AB421:AF421)))</f>
        <v>0</v>
      </c>
      <c r="AH421" s="3">
        <f>MAX(0,MIN(AH$60,$AA421-SUM($AB421:AG421)))</f>
        <v>0</v>
      </c>
    </row>
    <row r="422" spans="12:34" x14ac:dyDescent="0.25">
      <c r="L422" s="8">
        <f t="shared" si="72"/>
        <v>357</v>
      </c>
      <c r="M422" s="2">
        <v>4.5547950000000048</v>
      </c>
      <c r="N422" s="2">
        <v>2.8375650955139977</v>
      </c>
      <c r="P422" s="9">
        <f t="shared" si="66"/>
        <v>357</v>
      </c>
      <c r="Q422" s="3">
        <f t="shared" si="68"/>
        <v>0.68493158940220189</v>
      </c>
      <c r="R422" s="3">
        <f t="shared" si="69"/>
        <v>0</v>
      </c>
      <c r="S422" s="3">
        <f>MAX(0,MIN(S$60,$Q422-SUM($R422:R422)))</f>
        <v>0</v>
      </c>
      <c r="T422" s="3">
        <f>MAX(0,MIN(T$60,$Q422-SUM($R422:S422)))</f>
        <v>0.68493158940220189</v>
      </c>
      <c r="U422" s="3">
        <f>MAX(0,MIN(U$60,$Q422-SUM($R422:T422)))</f>
        <v>0</v>
      </c>
      <c r="V422" s="3">
        <f>MAX(0,MIN(V$60,$Q422-SUM($R422:U422)))</f>
        <v>0</v>
      </c>
      <c r="W422" s="3">
        <f>MAX(0,MIN(W$60,$Q422-SUM($R422:V422)))</f>
        <v>0</v>
      </c>
      <c r="X422" s="3">
        <f>MAX(0,MIN(X$60,$Q422-SUM($R422:W422)))</f>
        <v>0</v>
      </c>
      <c r="Z422" s="9">
        <f t="shared" si="70"/>
        <v>357</v>
      </c>
      <c r="AA422" s="3">
        <f t="shared" si="71"/>
        <v>0.68493158940220189</v>
      </c>
      <c r="AB422" s="3">
        <f t="shared" si="67"/>
        <v>0</v>
      </c>
      <c r="AC422" s="3">
        <f>MAX(0,MIN(AC$60,$AA422-SUM($AB422:AB422)))</f>
        <v>0.68493158940220189</v>
      </c>
      <c r="AD422" s="3">
        <f>MAX(0,MIN(AD$60,$AA422-SUM($AB422:AC422)))</f>
        <v>0</v>
      </c>
      <c r="AE422" s="3">
        <f>MAX(0,MIN(AE$60,$AA422-SUM($AB422:AD422)))</f>
        <v>0</v>
      </c>
      <c r="AF422" s="3">
        <f>MAX(0,MIN(AF$60,$AA422-SUM($AB422:AE422)))</f>
        <v>0</v>
      </c>
      <c r="AG422" s="3">
        <f>MAX(0,MIN(AG$60,$AA422-SUM($AB422:AF422)))</f>
        <v>0</v>
      </c>
      <c r="AH422" s="3">
        <f>MAX(0,MIN(AH$60,$AA422-SUM($AB422:AG422)))</f>
        <v>0</v>
      </c>
    </row>
    <row r="423" spans="12:34" x14ac:dyDescent="0.25">
      <c r="L423" s="8">
        <f t="shared" si="72"/>
        <v>358</v>
      </c>
      <c r="M423" s="2">
        <v>4.5547950000000048</v>
      </c>
      <c r="N423" s="2">
        <v>2.8459019004662687</v>
      </c>
      <c r="P423" s="9">
        <f t="shared" si="66"/>
        <v>358</v>
      </c>
      <c r="Q423" s="3">
        <f t="shared" si="68"/>
        <v>0.68493158940220189</v>
      </c>
      <c r="R423" s="3">
        <f t="shared" si="69"/>
        <v>0</v>
      </c>
      <c r="S423" s="3">
        <f>MAX(0,MIN(S$60,$Q423-SUM($R423:R423)))</f>
        <v>0</v>
      </c>
      <c r="T423" s="3">
        <f>MAX(0,MIN(T$60,$Q423-SUM($R423:S423)))</f>
        <v>0.68493158940220189</v>
      </c>
      <c r="U423" s="3">
        <f>MAX(0,MIN(U$60,$Q423-SUM($R423:T423)))</f>
        <v>0</v>
      </c>
      <c r="V423" s="3">
        <f>MAX(0,MIN(V$60,$Q423-SUM($R423:U423)))</f>
        <v>0</v>
      </c>
      <c r="W423" s="3">
        <f>MAX(0,MIN(W$60,$Q423-SUM($R423:V423)))</f>
        <v>0</v>
      </c>
      <c r="X423" s="3">
        <f>MAX(0,MIN(X$60,$Q423-SUM($R423:W423)))</f>
        <v>0</v>
      </c>
      <c r="Z423" s="9">
        <f t="shared" si="70"/>
        <v>358</v>
      </c>
      <c r="AA423" s="3">
        <f t="shared" si="71"/>
        <v>0.68493158940220189</v>
      </c>
      <c r="AB423" s="3">
        <f t="shared" si="67"/>
        <v>0</v>
      </c>
      <c r="AC423" s="3">
        <f>MAX(0,MIN(AC$60,$AA423-SUM($AB423:AB423)))</f>
        <v>0.68493158940220189</v>
      </c>
      <c r="AD423" s="3">
        <f>MAX(0,MIN(AD$60,$AA423-SUM($AB423:AC423)))</f>
        <v>0</v>
      </c>
      <c r="AE423" s="3">
        <f>MAX(0,MIN(AE$60,$AA423-SUM($AB423:AD423)))</f>
        <v>0</v>
      </c>
      <c r="AF423" s="3">
        <f>MAX(0,MIN(AF$60,$AA423-SUM($AB423:AE423)))</f>
        <v>0</v>
      </c>
      <c r="AG423" s="3">
        <f>MAX(0,MIN(AG$60,$AA423-SUM($AB423:AF423)))</f>
        <v>0</v>
      </c>
      <c r="AH423" s="3">
        <f>MAX(0,MIN(AH$60,$AA423-SUM($AB423:AG423)))</f>
        <v>0</v>
      </c>
    </row>
    <row r="424" spans="12:34" x14ac:dyDescent="0.25">
      <c r="L424" s="8">
        <f t="shared" si="72"/>
        <v>359</v>
      </c>
      <c r="M424" s="2">
        <v>4.5547950000000048</v>
      </c>
      <c r="N424" s="2">
        <v>2.8562165192019955</v>
      </c>
      <c r="P424" s="9">
        <f t="shared" si="66"/>
        <v>359</v>
      </c>
      <c r="Q424" s="3">
        <f t="shared" si="68"/>
        <v>0.68493158940220189</v>
      </c>
      <c r="R424" s="3">
        <f t="shared" si="69"/>
        <v>0</v>
      </c>
      <c r="S424" s="3">
        <f>MAX(0,MIN(S$60,$Q424-SUM($R424:R424)))</f>
        <v>0</v>
      </c>
      <c r="T424" s="3">
        <f>MAX(0,MIN(T$60,$Q424-SUM($R424:S424)))</f>
        <v>0.68493158940220189</v>
      </c>
      <c r="U424" s="3">
        <f>MAX(0,MIN(U$60,$Q424-SUM($R424:T424)))</f>
        <v>0</v>
      </c>
      <c r="V424" s="3">
        <f>MAX(0,MIN(V$60,$Q424-SUM($R424:U424)))</f>
        <v>0</v>
      </c>
      <c r="W424" s="3">
        <f>MAX(0,MIN(W$60,$Q424-SUM($R424:V424)))</f>
        <v>0</v>
      </c>
      <c r="X424" s="3">
        <f>MAX(0,MIN(X$60,$Q424-SUM($R424:W424)))</f>
        <v>0</v>
      </c>
      <c r="Z424" s="9">
        <f t="shared" si="70"/>
        <v>359</v>
      </c>
      <c r="AA424" s="3">
        <f t="shared" si="71"/>
        <v>0.68493158940220189</v>
      </c>
      <c r="AB424" s="3">
        <f t="shared" si="67"/>
        <v>0</v>
      </c>
      <c r="AC424" s="3">
        <f>MAX(0,MIN(AC$60,$AA424-SUM($AB424:AB424)))</f>
        <v>0.68493158940220189</v>
      </c>
      <c r="AD424" s="3">
        <f>MAX(0,MIN(AD$60,$AA424-SUM($AB424:AC424)))</f>
        <v>0</v>
      </c>
      <c r="AE424" s="3">
        <f>MAX(0,MIN(AE$60,$AA424-SUM($AB424:AD424)))</f>
        <v>0</v>
      </c>
      <c r="AF424" s="3">
        <f>MAX(0,MIN(AF$60,$AA424-SUM($AB424:AE424)))</f>
        <v>0</v>
      </c>
      <c r="AG424" s="3">
        <f>MAX(0,MIN(AG$60,$AA424-SUM($AB424:AF424)))</f>
        <v>0</v>
      </c>
      <c r="AH424" s="3">
        <f>MAX(0,MIN(AH$60,$AA424-SUM($AB424:AG424)))</f>
        <v>0</v>
      </c>
    </row>
    <row r="425" spans="12:34" x14ac:dyDescent="0.25">
      <c r="L425" s="8">
        <f t="shared" si="72"/>
        <v>360</v>
      </c>
      <c r="M425" s="2">
        <v>4.5547950000000048</v>
      </c>
      <c r="N425" s="2">
        <v>2.8684868239002181</v>
      </c>
      <c r="P425" s="9">
        <f t="shared" si="66"/>
        <v>360</v>
      </c>
      <c r="Q425" s="3">
        <f t="shared" si="68"/>
        <v>0.68493158940220189</v>
      </c>
      <c r="R425" s="3">
        <f t="shared" si="69"/>
        <v>0</v>
      </c>
      <c r="S425" s="3">
        <f>MAX(0,MIN(S$60,$Q425-SUM($R425:R425)))</f>
        <v>0</v>
      </c>
      <c r="T425" s="3">
        <f>MAX(0,MIN(T$60,$Q425-SUM($R425:S425)))</f>
        <v>0.68493158940220189</v>
      </c>
      <c r="U425" s="3">
        <f>MAX(0,MIN(U$60,$Q425-SUM($R425:T425)))</f>
        <v>0</v>
      </c>
      <c r="V425" s="3">
        <f>MAX(0,MIN(V$60,$Q425-SUM($R425:U425)))</f>
        <v>0</v>
      </c>
      <c r="W425" s="3">
        <f>MAX(0,MIN(W$60,$Q425-SUM($R425:V425)))</f>
        <v>0</v>
      </c>
      <c r="X425" s="3">
        <f>MAX(0,MIN(X$60,$Q425-SUM($R425:W425)))</f>
        <v>0</v>
      </c>
      <c r="Z425" s="9">
        <f t="shared" si="70"/>
        <v>360</v>
      </c>
      <c r="AA425" s="3">
        <f t="shared" si="71"/>
        <v>0.68493158940220189</v>
      </c>
      <c r="AB425" s="3">
        <f t="shared" si="67"/>
        <v>0</v>
      </c>
      <c r="AC425" s="3">
        <f>MAX(0,MIN(AC$60,$AA425-SUM($AB425:AB425)))</f>
        <v>0.68493158940220189</v>
      </c>
      <c r="AD425" s="3">
        <f>MAX(0,MIN(AD$60,$AA425-SUM($AB425:AC425)))</f>
        <v>0</v>
      </c>
      <c r="AE425" s="3">
        <f>MAX(0,MIN(AE$60,$AA425-SUM($AB425:AD425)))</f>
        <v>0</v>
      </c>
      <c r="AF425" s="3">
        <f>MAX(0,MIN(AF$60,$AA425-SUM($AB425:AE425)))</f>
        <v>0</v>
      </c>
      <c r="AG425" s="3">
        <f>MAX(0,MIN(AG$60,$AA425-SUM($AB425:AF425)))</f>
        <v>0</v>
      </c>
      <c r="AH425" s="3">
        <f>MAX(0,MIN(AH$60,$AA425-SUM($AB425:AG425)))</f>
        <v>0</v>
      </c>
    </row>
    <row r="426" spans="12:34" x14ac:dyDescent="0.25">
      <c r="L426" s="8">
        <f t="shared" si="72"/>
        <v>361</v>
      </c>
      <c r="M426" s="2">
        <v>4.5547950000000048</v>
      </c>
      <c r="N426" s="2">
        <v>2.9392736213733799</v>
      </c>
      <c r="P426" s="9">
        <f t="shared" si="66"/>
        <v>361</v>
      </c>
      <c r="Q426" s="3">
        <f t="shared" si="68"/>
        <v>0.68493158940220189</v>
      </c>
      <c r="R426" s="3">
        <f t="shared" si="69"/>
        <v>0</v>
      </c>
      <c r="S426" s="3">
        <f>MAX(0,MIN(S$60,$Q426-SUM($R426:R426)))</f>
        <v>0</v>
      </c>
      <c r="T426" s="3">
        <f>MAX(0,MIN(T$60,$Q426-SUM($R426:S426)))</f>
        <v>0.68493158940220189</v>
      </c>
      <c r="U426" s="3">
        <f>MAX(0,MIN(U$60,$Q426-SUM($R426:T426)))</f>
        <v>0</v>
      </c>
      <c r="V426" s="3">
        <f>MAX(0,MIN(V$60,$Q426-SUM($R426:U426)))</f>
        <v>0</v>
      </c>
      <c r="W426" s="3">
        <f>MAX(0,MIN(W$60,$Q426-SUM($R426:V426)))</f>
        <v>0</v>
      </c>
      <c r="X426" s="3">
        <f>MAX(0,MIN(X$60,$Q426-SUM($R426:W426)))</f>
        <v>0</v>
      </c>
      <c r="Z426" s="9">
        <f t="shared" si="70"/>
        <v>361</v>
      </c>
      <c r="AA426" s="3">
        <f t="shared" si="71"/>
        <v>0.68493158940220189</v>
      </c>
      <c r="AB426" s="3">
        <f t="shared" si="67"/>
        <v>0</v>
      </c>
      <c r="AC426" s="3">
        <f>MAX(0,MIN(AC$60,$AA426-SUM($AB426:AB426)))</f>
        <v>0.68493158940220189</v>
      </c>
      <c r="AD426" s="3">
        <f>MAX(0,MIN(AD$60,$AA426-SUM($AB426:AC426)))</f>
        <v>0</v>
      </c>
      <c r="AE426" s="3">
        <f>MAX(0,MIN(AE$60,$AA426-SUM($AB426:AD426)))</f>
        <v>0</v>
      </c>
      <c r="AF426" s="3">
        <f>MAX(0,MIN(AF$60,$AA426-SUM($AB426:AE426)))</f>
        <v>0</v>
      </c>
      <c r="AG426" s="3">
        <f>MAX(0,MIN(AG$60,$AA426-SUM($AB426:AF426)))</f>
        <v>0</v>
      </c>
      <c r="AH426" s="3">
        <f>MAX(0,MIN(AH$60,$AA426-SUM($AB426:AG426)))</f>
        <v>0</v>
      </c>
    </row>
    <row r="427" spans="12:34" x14ac:dyDescent="0.25">
      <c r="L427" s="8">
        <f t="shared" si="72"/>
        <v>362</v>
      </c>
      <c r="M427" s="2">
        <v>4.5547950000000048</v>
      </c>
      <c r="N427" s="2">
        <v>2.9486871919400719</v>
      </c>
      <c r="P427" s="9">
        <f t="shared" si="66"/>
        <v>362</v>
      </c>
      <c r="Q427" s="3">
        <f t="shared" si="68"/>
        <v>0.68493158940220189</v>
      </c>
      <c r="R427" s="3">
        <f t="shared" si="69"/>
        <v>0</v>
      </c>
      <c r="S427" s="3">
        <f>MAX(0,MIN(S$60,$Q427-SUM($R427:R427)))</f>
        <v>0</v>
      </c>
      <c r="T427" s="3">
        <f>MAX(0,MIN(T$60,$Q427-SUM($R427:S427)))</f>
        <v>0.68493158940220189</v>
      </c>
      <c r="U427" s="3">
        <f>MAX(0,MIN(U$60,$Q427-SUM($R427:T427)))</f>
        <v>0</v>
      </c>
      <c r="V427" s="3">
        <f>MAX(0,MIN(V$60,$Q427-SUM($R427:U427)))</f>
        <v>0</v>
      </c>
      <c r="W427" s="3">
        <f>MAX(0,MIN(W$60,$Q427-SUM($R427:V427)))</f>
        <v>0</v>
      </c>
      <c r="X427" s="3">
        <f>MAX(0,MIN(X$60,$Q427-SUM($R427:W427)))</f>
        <v>0</v>
      </c>
      <c r="Z427" s="9">
        <f t="shared" si="70"/>
        <v>362</v>
      </c>
      <c r="AA427" s="3">
        <f t="shared" si="71"/>
        <v>0.68493158940220189</v>
      </c>
      <c r="AB427" s="3">
        <f t="shared" si="67"/>
        <v>0</v>
      </c>
      <c r="AC427" s="3">
        <f>MAX(0,MIN(AC$60,$AA427-SUM($AB427:AB427)))</f>
        <v>0.68493158940220189</v>
      </c>
      <c r="AD427" s="3">
        <f>MAX(0,MIN(AD$60,$AA427-SUM($AB427:AC427)))</f>
        <v>0</v>
      </c>
      <c r="AE427" s="3">
        <f>MAX(0,MIN(AE$60,$AA427-SUM($AB427:AD427)))</f>
        <v>0</v>
      </c>
      <c r="AF427" s="3">
        <f>MAX(0,MIN(AF$60,$AA427-SUM($AB427:AE427)))</f>
        <v>0</v>
      </c>
      <c r="AG427" s="3">
        <f>MAX(0,MIN(AG$60,$AA427-SUM($AB427:AF427)))</f>
        <v>0</v>
      </c>
      <c r="AH427" s="3">
        <f>MAX(0,MIN(AH$60,$AA427-SUM($AB427:AG427)))</f>
        <v>0</v>
      </c>
    </row>
    <row r="428" spans="12:34" x14ac:dyDescent="0.25">
      <c r="L428" s="8">
        <f t="shared" si="72"/>
        <v>363</v>
      </c>
      <c r="M428" s="2">
        <v>4.5547950000000048</v>
      </c>
      <c r="N428" s="2">
        <v>2.9528976810150152</v>
      </c>
      <c r="P428" s="9">
        <f t="shared" si="66"/>
        <v>363</v>
      </c>
      <c r="Q428" s="3">
        <f t="shared" si="68"/>
        <v>0.68493158940220189</v>
      </c>
      <c r="R428" s="3">
        <f t="shared" si="69"/>
        <v>0</v>
      </c>
      <c r="S428" s="3">
        <f>MAX(0,MIN(S$60,$Q428-SUM($R428:R428)))</f>
        <v>0</v>
      </c>
      <c r="T428" s="3">
        <f>MAX(0,MIN(T$60,$Q428-SUM($R428:S428)))</f>
        <v>0.68493158940220189</v>
      </c>
      <c r="U428" s="3">
        <f>MAX(0,MIN(U$60,$Q428-SUM($R428:T428)))</f>
        <v>0</v>
      </c>
      <c r="V428" s="3">
        <f>MAX(0,MIN(V$60,$Q428-SUM($R428:U428)))</f>
        <v>0</v>
      </c>
      <c r="W428" s="3">
        <f>MAX(0,MIN(W$60,$Q428-SUM($R428:V428)))</f>
        <v>0</v>
      </c>
      <c r="X428" s="3">
        <f>MAX(0,MIN(X$60,$Q428-SUM($R428:W428)))</f>
        <v>0</v>
      </c>
      <c r="Z428" s="9">
        <f t="shared" si="70"/>
        <v>363</v>
      </c>
      <c r="AA428" s="3">
        <f t="shared" si="71"/>
        <v>0.68493158940220189</v>
      </c>
      <c r="AB428" s="3">
        <f t="shared" si="67"/>
        <v>0</v>
      </c>
      <c r="AC428" s="3">
        <f>MAX(0,MIN(AC$60,$AA428-SUM($AB428:AB428)))</f>
        <v>0.68493158940220189</v>
      </c>
      <c r="AD428" s="3">
        <f>MAX(0,MIN(AD$60,$AA428-SUM($AB428:AC428)))</f>
        <v>0</v>
      </c>
      <c r="AE428" s="3">
        <f>MAX(0,MIN(AE$60,$AA428-SUM($AB428:AD428)))</f>
        <v>0</v>
      </c>
      <c r="AF428" s="3">
        <f>MAX(0,MIN(AF$60,$AA428-SUM($AB428:AE428)))</f>
        <v>0</v>
      </c>
      <c r="AG428" s="3">
        <f>MAX(0,MIN(AG$60,$AA428-SUM($AB428:AF428)))</f>
        <v>0</v>
      </c>
      <c r="AH428" s="3">
        <f>MAX(0,MIN(AH$60,$AA428-SUM($AB428:AG428)))</f>
        <v>0</v>
      </c>
    </row>
    <row r="429" spans="12:34" x14ac:dyDescent="0.25">
      <c r="L429" s="8">
        <f t="shared" si="72"/>
        <v>364</v>
      </c>
      <c r="M429" s="2">
        <v>4.5547950000000048</v>
      </c>
      <c r="N429" s="2">
        <v>2.9581146768041648</v>
      </c>
      <c r="P429" s="9">
        <f t="shared" si="66"/>
        <v>364</v>
      </c>
      <c r="Q429" s="3">
        <f t="shared" si="68"/>
        <v>0.68493158940220189</v>
      </c>
      <c r="R429" s="3">
        <f t="shared" si="69"/>
        <v>0</v>
      </c>
      <c r="S429" s="3">
        <f>MAX(0,MIN(S$60,$Q429-SUM($R429:R429)))</f>
        <v>0</v>
      </c>
      <c r="T429" s="3">
        <f>MAX(0,MIN(T$60,$Q429-SUM($R429:S429)))</f>
        <v>0.68493158940220189</v>
      </c>
      <c r="U429" s="3">
        <f>MAX(0,MIN(U$60,$Q429-SUM($R429:T429)))</f>
        <v>0</v>
      </c>
      <c r="V429" s="3">
        <f>MAX(0,MIN(V$60,$Q429-SUM($R429:U429)))</f>
        <v>0</v>
      </c>
      <c r="W429" s="3">
        <f>MAX(0,MIN(W$60,$Q429-SUM($R429:V429)))</f>
        <v>0</v>
      </c>
      <c r="X429" s="3">
        <f>MAX(0,MIN(X$60,$Q429-SUM($R429:W429)))</f>
        <v>0</v>
      </c>
      <c r="Z429" s="9">
        <f t="shared" si="70"/>
        <v>364</v>
      </c>
      <c r="AA429" s="3">
        <f t="shared" si="71"/>
        <v>0.68493158940220189</v>
      </c>
      <c r="AB429" s="3">
        <f t="shared" si="67"/>
        <v>0</v>
      </c>
      <c r="AC429" s="3">
        <f>MAX(0,MIN(AC$60,$AA429-SUM($AB429:AB429)))</f>
        <v>0.68493158940220189</v>
      </c>
      <c r="AD429" s="3">
        <f>MAX(0,MIN(AD$60,$AA429-SUM($AB429:AC429)))</f>
        <v>0</v>
      </c>
      <c r="AE429" s="3">
        <f>MAX(0,MIN(AE$60,$AA429-SUM($AB429:AD429)))</f>
        <v>0</v>
      </c>
      <c r="AF429" s="3">
        <f>MAX(0,MIN(AF$60,$AA429-SUM($AB429:AE429)))</f>
        <v>0</v>
      </c>
      <c r="AG429" s="3">
        <f>MAX(0,MIN(AG$60,$AA429-SUM($AB429:AF429)))</f>
        <v>0</v>
      </c>
      <c r="AH429" s="3">
        <f>MAX(0,MIN(AH$60,$AA429-SUM($AB429:AG429)))</f>
        <v>0</v>
      </c>
    </row>
    <row r="430" spans="12:34" x14ac:dyDescent="0.25">
      <c r="L430" s="8">
        <f t="shared" si="72"/>
        <v>365</v>
      </c>
      <c r="M430" s="2">
        <v>4.5547950000000048</v>
      </c>
      <c r="N430" s="2">
        <v>3.13512357304247</v>
      </c>
      <c r="P430" s="9">
        <f t="shared" si="66"/>
        <v>365</v>
      </c>
      <c r="Q430" s="3">
        <f t="shared" si="68"/>
        <v>0.68493158940220189</v>
      </c>
      <c r="R430" s="3">
        <f t="shared" si="69"/>
        <v>0</v>
      </c>
      <c r="S430" s="3">
        <f>MAX(0,MIN(S$60,$Q430-SUM($R430:R430)))</f>
        <v>0</v>
      </c>
      <c r="T430" s="3">
        <f>MAX(0,MIN(T$60,$Q430-SUM($R430:S430)))</f>
        <v>0.68493158940220189</v>
      </c>
      <c r="U430" s="3">
        <f>MAX(0,MIN(U$60,$Q430-SUM($R430:T430)))</f>
        <v>0</v>
      </c>
      <c r="V430" s="3">
        <f>MAX(0,MIN(V$60,$Q430-SUM($R430:U430)))</f>
        <v>0</v>
      </c>
      <c r="W430" s="3">
        <f>MAX(0,MIN(W$60,$Q430-SUM($R430:V430)))</f>
        <v>0</v>
      </c>
      <c r="X430" s="3">
        <f>MAX(0,MIN(X$60,$Q430-SUM($R430:W430)))</f>
        <v>0</v>
      </c>
      <c r="Z430" s="9">
        <f t="shared" si="70"/>
        <v>365</v>
      </c>
      <c r="AA430" s="3">
        <f t="shared" si="71"/>
        <v>0.68493158940220189</v>
      </c>
      <c r="AB430" s="3">
        <f t="shared" si="67"/>
        <v>0</v>
      </c>
      <c r="AC430" s="3">
        <f>MAX(0,MIN(AC$60,$AA430-SUM($AB430:AB430)))</f>
        <v>0.68493158940220189</v>
      </c>
      <c r="AD430" s="3">
        <f>MAX(0,MIN(AD$60,$AA430-SUM($AB430:AC430)))</f>
        <v>0</v>
      </c>
      <c r="AE430" s="3">
        <f>MAX(0,MIN(AE$60,$AA430-SUM($AB430:AD430)))</f>
        <v>0</v>
      </c>
      <c r="AF430" s="3">
        <f>MAX(0,MIN(AF$60,$AA430-SUM($AB430:AE430)))</f>
        <v>0</v>
      </c>
      <c r="AG430" s="3">
        <f>MAX(0,MIN(AG$60,$AA430-SUM($AB430:AF430)))</f>
        <v>0</v>
      </c>
      <c r="AH430" s="3">
        <f>MAX(0,MIN(AH$60,$AA430-SUM($AB430:AG430)))</f>
        <v>0</v>
      </c>
    </row>
  </sheetData>
  <sheetProtection sheet="1" objects="1" scenarios="1" selectLockedCells="1"/>
  <mergeCells count="14">
    <mergeCell ref="O48:P48"/>
    <mergeCell ref="O49:P49"/>
    <mergeCell ref="W36:X36"/>
    <mergeCell ref="Y36:Z36"/>
    <mergeCell ref="AA36:AB36"/>
    <mergeCell ref="I5:J5"/>
    <mergeCell ref="O42:P42"/>
    <mergeCell ref="O43:P43"/>
    <mergeCell ref="O44:P44"/>
    <mergeCell ref="O41:P41"/>
    <mergeCell ref="C7:J7"/>
    <mergeCell ref="I18:J18"/>
    <mergeCell ref="I24:J24"/>
    <mergeCell ref="I30:J30"/>
  </mergeCells>
  <conditionalFormatting sqref="H46">
    <cfRule type="iconSet" priority="3">
      <iconSet iconSet="3Symbols" showValue="0">
        <cfvo type="percent" val="0"/>
        <cfvo type="num" val="-0.5"/>
        <cfvo type="num" val="0.5"/>
      </iconSet>
    </cfRule>
  </conditionalFormatting>
  <conditionalFormatting sqref="H60:H61">
    <cfRule type="iconSet" priority="2">
      <iconSet iconSet="3Symbols" showValue="0">
        <cfvo type="percent" val="0"/>
        <cfvo type="num" val="-0.5"/>
        <cfvo type="num" val="0.5"/>
      </iconSet>
    </cfRule>
  </conditionalFormatting>
  <conditionalFormatting sqref="H62:H1048576 H1:H5 H57:H59 H9:H43 H45 H47:H55">
    <cfRule type="iconSet" priority="9">
      <iconSet iconSet="3Symbols" showValue="0">
        <cfvo type="percent" val="0"/>
        <cfvo type="num" val="-0.5"/>
        <cfvo type="num" val="0.5"/>
      </iconSet>
    </cfRule>
  </conditionalFormatting>
  <conditionalFormatting sqref="H44">
    <cfRule type="iconSet" priority="1">
      <iconSet iconSet="3Symbols" showValue="0">
        <cfvo type="percent" val="0"/>
        <cfvo type="num" val="-0.5"/>
        <cfvo type="num" val="0.5"/>
      </iconSet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Varmepumpeberegning</vt:lpstr>
      <vt:lpstr>Varmepumpeberegning!Udskriftsområde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From</dc:creator>
  <cp:lastModifiedBy>Ida Riise-Knudsen</cp:lastModifiedBy>
  <cp:lastPrinted>2014-09-18T06:38:32Z</cp:lastPrinted>
  <dcterms:created xsi:type="dcterms:W3CDTF">2014-08-14T16:28:56Z</dcterms:created>
  <dcterms:modified xsi:type="dcterms:W3CDTF">2015-11-18T15:19:55Z</dcterms:modified>
</cp:coreProperties>
</file>